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22305" windowHeight="10155" activeTab="1"/>
  </bookViews>
  <sheets>
    <sheet name="на 01.01.2023" sheetId="1" r:id="rId1"/>
    <sheet name="на 01.10.2023" sheetId="2" r:id="rId2"/>
    <sheet name="на 01.07.2023" sheetId="3" r:id="rId3"/>
    <sheet name="на 01.04.2023" sheetId="4" r:id="rId4"/>
  </sheets>
  <definedNames/>
  <calcPr fullCalcOnLoad="1"/>
</workbook>
</file>

<file path=xl/sharedStrings.xml><?xml version="1.0" encoding="utf-8"?>
<sst xmlns="http://schemas.openxmlformats.org/spreadsheetml/2006/main" count="403" uniqueCount="112">
  <si>
    <t>Радел, подраздел</t>
  </si>
  <si>
    <t>Наименование расходов</t>
  </si>
  <si>
    <t>Расходы всего, в том числе: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</si>
  <si>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</si>
  <si>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</si>
  <si>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</si>
  <si>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</si>
  <si>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</si>
  <si>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</si>
  <si>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</si>
  <si>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Общегосударственные вопросы, в том числе:</t>
  </si>
  <si>
    <t>Мобилизационная и вневойсковая подготовка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</si>
  <si>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</si>
  <si>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</si>
  <si>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</si>
  <si>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</si>
  <si>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</si>
  <si>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</si>
  <si>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</si>
  <si>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</si>
  <si>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</si>
  <si>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</si>
  <si>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</si>
  <si>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</si>
  <si>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</si>
  <si>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Национальная оборона, в том числе:</t>
  </si>
  <si>
    <t>Национальная безопасность и правоохранительная деятельность, в том числе:</t>
  </si>
  <si>
    <t>Национальная экономика, в том числе:</t>
  </si>
  <si>
    <t xml:space="preserve">Жилищно-коммунальное хозяйство, в том числе: </t>
  </si>
  <si>
    <t>Охрана окружающей среды, в том числе:</t>
  </si>
  <si>
    <t>Образование, в том числе:</t>
  </si>
  <si>
    <t xml:space="preserve">Культура, кинематография, в том числе: </t>
  </si>
  <si>
    <t xml:space="preserve">Здравоохранение, в том числе: </t>
  </si>
  <si>
    <t>Социальная политика, в том числе:</t>
  </si>
  <si>
    <t>Физическая культура и спорт, в том числе:</t>
  </si>
  <si>
    <t>Средства массовой информации, в том числе: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</si>
  <si>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</si>
  <si>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</si>
  <si>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</si>
  <si>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</si>
  <si>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</si>
  <si>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</si>
  <si>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</si>
  <si>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</si>
  <si>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Амбулаторная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</si>
  <si>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</si>
  <si>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</si>
  <si>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</si>
  <si>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</si>
  <si>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</si>
  <si>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</si>
  <si>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</si>
  <si>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</si>
  <si>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средств массовой информации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</si>
  <si>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</si>
  <si>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</si>
  <si>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</si>
  <si>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</si>
  <si>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</si>
  <si>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</si>
  <si>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</si>
  <si>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</si>
  <si>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</si>
  <si>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0300</t>
  </si>
  <si>
    <t>0400</t>
  </si>
  <si>
    <t>0500</t>
  </si>
  <si>
    <t>0600</t>
  </si>
  <si>
    <t>0700</t>
  </si>
  <si>
    <t>0800</t>
  </si>
  <si>
    <t>0900</t>
  </si>
  <si>
    <t>0203</t>
  </si>
  <si>
    <t>0204</t>
  </si>
  <si>
    <t>0309</t>
  </si>
  <si>
    <t>0310</t>
  </si>
  <si>
    <t>0314</t>
  </si>
  <si>
    <t>0405</t>
  </si>
  <si>
    <t>0408</t>
  </si>
  <si>
    <t>0409</t>
  </si>
  <si>
    <t>0410</t>
  </si>
  <si>
    <t>0412</t>
  </si>
  <si>
    <t>0501</t>
  </si>
  <si>
    <t>0502</t>
  </si>
  <si>
    <t>0503</t>
  </si>
  <si>
    <t>0504</t>
  </si>
  <si>
    <t>0605</t>
  </si>
  <si>
    <t>0701</t>
  </si>
  <si>
    <t>0702</t>
  </si>
  <si>
    <t>0703</t>
  </si>
  <si>
    <t>0707</t>
  </si>
  <si>
    <t>0709</t>
  </si>
  <si>
    <t>0801</t>
  </si>
  <si>
    <t>0804</t>
  </si>
  <si>
    <t>0902</t>
  </si>
  <si>
    <t>0909</t>
  </si>
  <si>
    <t>1204</t>
  </si>
  <si>
    <t>0505</t>
  </si>
  <si>
    <t>Другие вопросы в области жилищно-коммунального хозяйства</t>
  </si>
  <si>
    <t>Социальное обслуживание населения</t>
  </si>
  <si>
    <t>Исполнение на 01.01.2022</t>
  </si>
  <si>
    <t>Исполнение на 01.04.2022</t>
  </si>
  <si>
    <t>Рост 2022 к 2021</t>
  </si>
  <si>
    <t>Исполнение на 01.07.2022</t>
  </si>
  <si>
    <t>Исполнение на 01.10.2022</t>
  </si>
  <si>
    <t>Исполнение на 01.01.2023</t>
  </si>
  <si>
    <t>Исполнение на 01.04.2023</t>
  </si>
  <si>
    <t>Рост 2023 к 2022</t>
  </si>
  <si>
    <t>1300</t>
  </si>
  <si>
    <t>1301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</si>
  <si>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</si>
  <si>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</si>
  <si>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на 01.07.2023</t>
  </si>
  <si>
    <t>Исполнение на 01.10.2023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</si>
</sst>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_ ;[Red]\-#,##0\ "/>
    <numFmt numFmtId="181" formatCode="#,##0.00_ ;[Red]\-#,##0.00\ "/>
    <numFmt numFmtId="182" formatCode="[&gt;=50]#,##0.0,;[Red][&lt;=-50]\-#,##0.0,;#,##0.0,"/>
  </numFmts>
  <fonts count="43"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57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E0F2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1" applyNumberFormat="0" applyFon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17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49" fontId="2" fillId="34" borderId="12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1" fillId="34" borderId="13" xfId="0" applyFont="1" applyFill="1" applyBorder="1" applyAlignment="1">
      <alignment wrapText="1"/>
    </xf>
    <xf numFmtId="0" fontId="1" fillId="34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179" fontId="1" fillId="0" borderId="11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179" fontId="1" fillId="0" borderId="13" xfId="0" applyNumberFormat="1" applyFont="1" applyFill="1" applyBorder="1" applyAlignment="1">
      <alignment horizontal="center"/>
    </xf>
    <xf numFmtId="179" fontId="2" fillId="0" borderId="13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1" fillId="34" borderId="20" xfId="0" applyNumberFormat="1" applyFont="1" applyFill="1" applyBorder="1" applyAlignment="1">
      <alignment horizontal="center" wrapText="1"/>
    </xf>
    <xf numFmtId="179" fontId="1" fillId="0" borderId="20" xfId="0" applyNumberFormat="1" applyFont="1" applyFill="1" applyBorder="1" applyAlignment="1">
      <alignment horizontal="center"/>
    </xf>
    <xf numFmtId="179" fontId="2" fillId="0" borderId="20" xfId="0" applyNumberFormat="1" applyFont="1" applyFill="1" applyBorder="1" applyAlignment="1">
      <alignment horizontal="center"/>
    </xf>
    <xf numFmtId="179" fontId="2" fillId="34" borderId="20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179" fontId="1" fillId="0" borderId="20" xfId="0" applyNumberFormat="1" applyFont="1" applyBorder="1" applyAlignment="1">
      <alignment horizontal="center"/>
    </xf>
    <xf numFmtId="0" fontId="1" fillId="34" borderId="20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17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1" fillId="34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179" fontId="1" fillId="0" borderId="2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9" fontId="2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179" fontId="1" fillId="0" borderId="11" xfId="0" applyNumberFormat="1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179" fontId="1" fillId="34" borderId="25" xfId="0" applyNumberFormat="1" applyFont="1" applyFill="1" applyBorder="1" applyAlignment="1">
      <alignment horizontal="center" wrapText="1"/>
    </xf>
    <xf numFmtId="179" fontId="1" fillId="0" borderId="25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179" fontId="2" fillId="0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2" fillId="0" borderId="2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179" fontId="1" fillId="34" borderId="20" xfId="0" applyNumberFormat="1" applyFont="1" applyFill="1" applyBorder="1" applyAlignment="1">
      <alignment horizontal="center"/>
    </xf>
    <xf numFmtId="179" fontId="1" fillId="0" borderId="2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8"/>
  <sheetViews>
    <sheetView zoomScale="85" zoomScaleNormal="85" zoomScalePageLayoutView="0" workbookViewId="0" topLeftCell="B1">
      <selection activeCell="F5" sqref="F5"/>
    </sheetView>
  </sheetViews>
  <sheetFormatPr defaultColWidth="9.140625" defaultRowHeight="12"/>
  <cols>
    <col min="2" max="2" width="24.00390625" style="0" customWidth="1"/>
    <col min="3" max="3" width="54.00390625" style="0" customWidth="1"/>
    <col min="4" max="4" width="23.57421875" style="6" bestFit="1" customWidth="1"/>
    <col min="5" max="5" width="21.57421875" style="6" customWidth="1"/>
    <col min="6" max="6" width="17.57421875" style="0" customWidth="1"/>
    <col min="7" max="7" width="13.57421875" style="0" customWidth="1"/>
    <col min="8" max="8" width="14.8515625" style="0" customWidth="1"/>
    <col min="9" max="9" width="18.140625" style="0" customWidth="1"/>
    <col min="10" max="10" width="21.57421875" style="0" customWidth="1"/>
    <col min="11" max="11" width="12.57421875" style="0" customWidth="1"/>
    <col min="12" max="12" width="13.28125" style="0" customWidth="1"/>
  </cols>
  <sheetData>
    <row r="3" spans="3:4" ht="15.75">
      <c r="C3" s="78" t="s">
        <v>103</v>
      </c>
      <c r="D3" s="78"/>
    </row>
    <row r="4" ht="12.75" thickBot="1"/>
    <row r="5" spans="2:9" ht="32.25" thickBot="1">
      <c r="B5" s="59" t="s">
        <v>0</v>
      </c>
      <c r="C5" s="33" t="s">
        <v>1</v>
      </c>
      <c r="D5" s="63" t="s">
        <v>98</v>
      </c>
      <c r="E5" s="63" t="s">
        <v>103</v>
      </c>
      <c r="F5" s="64" t="s">
        <v>100</v>
      </c>
      <c r="H5" s="19">
        <f>D9+D10+D11+D12+D13+D14+D15+D17+D18+D20+D21+D22+D24+D25+D26+D27+D28+D30+D31+D32+D33+D34+D36+D38+D39+D40+D41+D42+D44+D45+D47+D48+D50+D51+D52+D53+D55+D56+D57+D59</f>
        <v>4430397.8999999985</v>
      </c>
      <c r="I5" s="19">
        <f>E9+E10+E11+E12+E13+E14+E15+E17+E18+E20+E21+E22+E24+E25+E26+E27+E28+E30+E31+E32+E33+E34+E36+E38+E39+E40+E41+E42+E44+E45+E47+E48+E50+E51+E52+E53+E55+E56+E57+E59</f>
        <v>6105823.3</v>
      </c>
    </row>
    <row r="6" spans="2:6" ht="16.5" thickBot="1">
      <c r="B6" s="60">
        <v>1</v>
      </c>
      <c r="C6" s="33">
        <v>2</v>
      </c>
      <c r="D6" s="33">
        <v>3</v>
      </c>
      <c r="E6" s="33">
        <v>4</v>
      </c>
      <c r="F6" s="33">
        <v>5</v>
      </c>
    </row>
    <row r="7" spans="2:6" ht="16.5" thickBot="1">
      <c r="B7" s="2"/>
      <c r="C7" s="11" t="s">
        <v>2</v>
      </c>
      <c r="D7" s="61">
        <f>D8+D16+D19+D23+D29+D35+D37+D43+D46+D49+D54+D58</f>
        <v>4430397.899999999</v>
      </c>
      <c r="E7" s="61">
        <f>E8+E16+E19+E23+E29+E35+E37+E43+E46+E49+E54+E58</f>
        <v>6105823.3</v>
      </c>
      <c r="F7" s="62">
        <f>E7-D7</f>
        <v>1675425.4000000004</v>
      </c>
    </row>
    <row r="8" spans="2:6" ht="32.25" customHeight="1" thickBot="1">
      <c r="B8" s="17" t="s">
        <v>54</v>
      </c>
      <c r="C8" s="40" t="s">
        <v>10</v>
      </c>
      <c r="D8" s="30">
        <f>D9+D10+D11+D12+D15</f>
        <v>453282.1</v>
      </c>
      <c r="E8" s="30">
        <f>E9+E10+E11+E12+E15</f>
        <v>492308.7</v>
      </c>
      <c r="F8" s="34">
        <f>E8-D8</f>
        <v>39026.600000000035</v>
      </c>
    </row>
    <row r="9" spans="2:6" ht="49.5" customHeight="1" thickBot="1">
      <c r="B9" s="16" t="s">
        <v>55</v>
      </c>
      <c r="C9" s="41" t="s">
        <v>3</v>
      </c>
      <c r="D9" s="31">
        <v>4746.3</v>
      </c>
      <c r="E9" s="31">
        <v>5564.3</v>
      </c>
      <c r="F9" s="37">
        <f aca="true" t="shared" si="0" ref="F9:F59">E9-D9</f>
        <v>818</v>
      </c>
    </row>
    <row r="10" spans="2:6" ht="69.75" customHeight="1" thickBot="1">
      <c r="B10" s="16" t="s">
        <v>56</v>
      </c>
      <c r="C10" s="41" t="s">
        <v>4</v>
      </c>
      <c r="D10" s="31">
        <v>5619.8</v>
      </c>
      <c r="E10" s="31">
        <v>5958.6</v>
      </c>
      <c r="F10" s="37">
        <f t="shared" si="0"/>
        <v>338.8000000000002</v>
      </c>
    </row>
    <row r="11" spans="2:6" ht="81" customHeight="1" thickBot="1">
      <c r="B11" s="16" t="s">
        <v>57</v>
      </c>
      <c r="C11" s="41" t="s">
        <v>5</v>
      </c>
      <c r="D11" s="31">
        <v>155285.7</v>
      </c>
      <c r="E11" s="31">
        <v>165154.1</v>
      </c>
      <c r="F11" s="37">
        <f t="shared" si="0"/>
        <v>9868.399999999994</v>
      </c>
    </row>
    <row r="12" spans="2:6" ht="60" customHeight="1" thickBot="1">
      <c r="B12" s="16" t="s">
        <v>58</v>
      </c>
      <c r="C12" s="41" t="s">
        <v>6</v>
      </c>
      <c r="D12" s="31">
        <v>25719.4</v>
      </c>
      <c r="E12" s="31">
        <v>28230.2</v>
      </c>
      <c r="F12" s="37">
        <f t="shared" si="0"/>
        <v>2510.7999999999993</v>
      </c>
    </row>
    <row r="13" spans="2:6" ht="39.75" customHeight="1" hidden="1" thickBot="1">
      <c r="B13" s="16" t="s">
        <v>59</v>
      </c>
      <c r="C13" s="41" t="s">
        <v>7</v>
      </c>
      <c r="D13" s="31">
        <v>0</v>
      </c>
      <c r="E13" s="31">
        <v>0</v>
      </c>
      <c r="F13" s="37">
        <f t="shared" si="0"/>
        <v>0</v>
      </c>
    </row>
    <row r="14" spans="2:6" ht="32.25" customHeight="1" hidden="1" thickBot="1">
      <c r="B14" s="16" t="s">
        <v>60</v>
      </c>
      <c r="C14" s="41" t="s">
        <v>8</v>
      </c>
      <c r="D14" s="31">
        <v>0</v>
      </c>
      <c r="E14" s="31">
        <v>0</v>
      </c>
      <c r="F14" s="37">
        <f t="shared" si="0"/>
        <v>0</v>
      </c>
    </row>
    <row r="15" spans="2:6" ht="32.25" customHeight="1" thickBot="1">
      <c r="B15" s="16" t="s">
        <v>61</v>
      </c>
      <c r="C15" s="41" t="s">
        <v>9</v>
      </c>
      <c r="D15" s="31">
        <v>261910.9</v>
      </c>
      <c r="E15" s="31">
        <v>287401.5</v>
      </c>
      <c r="F15" s="37">
        <f t="shared" si="0"/>
        <v>25490.600000000006</v>
      </c>
    </row>
    <row r="16" spans="2:6" ht="39" customHeight="1" thickBot="1">
      <c r="B16" s="18" t="s">
        <v>62</v>
      </c>
      <c r="C16" s="40" t="s">
        <v>25</v>
      </c>
      <c r="D16" s="30">
        <f>D17+D18</f>
        <v>7920.2</v>
      </c>
      <c r="E16" s="30">
        <f>E17+E18</f>
        <v>8140.599999999999</v>
      </c>
      <c r="F16" s="34">
        <f t="shared" si="0"/>
        <v>220.39999999999964</v>
      </c>
    </row>
    <row r="17" spans="2:6" ht="39" customHeight="1" thickBot="1">
      <c r="B17" s="16" t="s">
        <v>70</v>
      </c>
      <c r="C17" s="41" t="s">
        <v>11</v>
      </c>
      <c r="D17" s="31">
        <v>7863.9</v>
      </c>
      <c r="E17" s="31">
        <v>8078.9</v>
      </c>
      <c r="F17" s="37">
        <f t="shared" si="0"/>
        <v>215</v>
      </c>
    </row>
    <row r="18" spans="2:6" ht="39" customHeight="1" thickBot="1">
      <c r="B18" s="16" t="s">
        <v>71</v>
      </c>
      <c r="C18" s="41" t="s">
        <v>12</v>
      </c>
      <c r="D18" s="31">
        <v>56.3</v>
      </c>
      <c r="E18" s="31">
        <v>61.7</v>
      </c>
      <c r="F18" s="37">
        <f t="shared" si="0"/>
        <v>5.400000000000006</v>
      </c>
    </row>
    <row r="19" spans="2:6" ht="48" customHeight="1" thickBot="1">
      <c r="B19" s="18" t="s">
        <v>63</v>
      </c>
      <c r="C19" s="40" t="s">
        <v>26</v>
      </c>
      <c r="D19" s="30">
        <f>D20+D21+D22</f>
        <v>28556.5</v>
      </c>
      <c r="E19" s="30">
        <f>E20+E21+E22</f>
        <v>44141.2</v>
      </c>
      <c r="F19" s="34">
        <f t="shared" si="0"/>
        <v>15584.699999999997</v>
      </c>
    </row>
    <row r="20" spans="2:6" ht="48.75" customHeight="1" thickBot="1">
      <c r="B20" s="16" t="s">
        <v>72</v>
      </c>
      <c r="C20" s="41" t="s">
        <v>13</v>
      </c>
      <c r="D20" s="31">
        <v>2588.5</v>
      </c>
      <c r="E20" s="31">
        <v>3175.5</v>
      </c>
      <c r="F20" s="37">
        <f t="shared" si="0"/>
        <v>587</v>
      </c>
    </row>
    <row r="21" spans="2:6" ht="45" customHeight="1" thickBot="1">
      <c r="B21" s="16" t="s">
        <v>73</v>
      </c>
      <c r="C21" s="41" t="s">
        <v>14</v>
      </c>
      <c r="D21" s="31">
        <v>22622.4</v>
      </c>
      <c r="E21" s="31">
        <v>24342.6</v>
      </c>
      <c r="F21" s="37">
        <f t="shared" si="0"/>
        <v>1720.199999999997</v>
      </c>
    </row>
    <row r="22" spans="2:6" ht="60" customHeight="1" thickBot="1">
      <c r="B22" s="16" t="s">
        <v>74</v>
      </c>
      <c r="C22" s="41" t="s">
        <v>15</v>
      </c>
      <c r="D22" s="31">
        <v>3345.6</v>
      </c>
      <c r="E22" s="31">
        <v>16623.1</v>
      </c>
      <c r="F22" s="37">
        <f t="shared" si="0"/>
        <v>13277.499999999998</v>
      </c>
    </row>
    <row r="23" spans="2:6" ht="26.25" customHeight="1" thickBot="1">
      <c r="B23" s="18" t="s">
        <v>64</v>
      </c>
      <c r="C23" s="40" t="s">
        <v>27</v>
      </c>
      <c r="D23" s="30">
        <f>D24+D25+D26+D27+D28</f>
        <v>336452.2</v>
      </c>
      <c r="E23" s="30">
        <f>E24+E25+E26+E27+E28</f>
        <v>335277.30000000005</v>
      </c>
      <c r="F23" s="34">
        <f t="shared" si="0"/>
        <v>-1174.899999999965</v>
      </c>
    </row>
    <row r="24" spans="2:6" ht="26.25" customHeight="1" thickBot="1">
      <c r="B24" s="16" t="s">
        <v>75</v>
      </c>
      <c r="C24" s="41" t="s">
        <v>16</v>
      </c>
      <c r="D24" s="31">
        <v>2414.6</v>
      </c>
      <c r="E24" s="31">
        <v>2212.8</v>
      </c>
      <c r="F24" s="37">
        <f t="shared" si="0"/>
        <v>-201.79999999999973</v>
      </c>
    </row>
    <row r="25" spans="2:6" ht="26.25" customHeight="1" thickBot="1">
      <c r="B25" s="16" t="s">
        <v>76</v>
      </c>
      <c r="C25" s="41" t="s">
        <v>17</v>
      </c>
      <c r="D25" s="31">
        <v>62864.1</v>
      </c>
      <c r="E25" s="31">
        <v>3777.8</v>
      </c>
      <c r="F25" s="37">
        <f t="shared" si="0"/>
        <v>-59086.299999999996</v>
      </c>
    </row>
    <row r="26" spans="2:6" ht="26.25" customHeight="1" thickBot="1">
      <c r="B26" s="16" t="s">
        <v>77</v>
      </c>
      <c r="C26" s="41" t="s">
        <v>18</v>
      </c>
      <c r="D26" s="31">
        <v>141139.5</v>
      </c>
      <c r="E26" s="31">
        <v>198634.6</v>
      </c>
      <c r="F26" s="37">
        <f t="shared" si="0"/>
        <v>57495.100000000006</v>
      </c>
    </row>
    <row r="27" spans="2:6" ht="26.25" customHeight="1" thickBot="1">
      <c r="B27" s="16" t="s">
        <v>78</v>
      </c>
      <c r="C27" s="41" t="s">
        <v>19</v>
      </c>
      <c r="D27" s="31">
        <v>27437.6</v>
      </c>
      <c r="E27" s="31">
        <v>14193.7</v>
      </c>
      <c r="F27" s="37">
        <f t="shared" si="0"/>
        <v>-13243.899999999998</v>
      </c>
    </row>
    <row r="28" spans="2:6" ht="36.75" customHeight="1" thickBot="1">
      <c r="B28" s="16" t="s">
        <v>79</v>
      </c>
      <c r="C28" s="41" t="s">
        <v>20</v>
      </c>
      <c r="D28" s="31">
        <v>102596.4</v>
      </c>
      <c r="E28" s="31">
        <v>116458.4</v>
      </c>
      <c r="F28" s="37">
        <f t="shared" si="0"/>
        <v>13862</v>
      </c>
    </row>
    <row r="29" spans="2:6" ht="30" customHeight="1" thickBot="1">
      <c r="B29" s="18" t="s">
        <v>65</v>
      </c>
      <c r="C29" s="40" t="s">
        <v>28</v>
      </c>
      <c r="D29" s="30">
        <f>D30+D31+D32+D33+D34</f>
        <v>376494.4</v>
      </c>
      <c r="E29" s="30">
        <f>E30+E31+E32+E33+E34</f>
        <v>665501</v>
      </c>
      <c r="F29" s="34">
        <f t="shared" si="0"/>
        <v>289006.6</v>
      </c>
    </row>
    <row r="30" spans="2:6" ht="30" customHeight="1" thickBot="1">
      <c r="B30" s="16" t="s">
        <v>80</v>
      </c>
      <c r="C30" s="41" t="s">
        <v>21</v>
      </c>
      <c r="D30" s="31">
        <v>63136.6</v>
      </c>
      <c r="E30" s="31">
        <v>51979.1</v>
      </c>
      <c r="F30" s="37">
        <f t="shared" si="0"/>
        <v>-11157.5</v>
      </c>
    </row>
    <row r="31" spans="2:6" ht="30" customHeight="1" thickBot="1">
      <c r="B31" s="16" t="s">
        <v>81</v>
      </c>
      <c r="C31" s="41" t="s">
        <v>22</v>
      </c>
      <c r="D31" s="31">
        <v>2688.5</v>
      </c>
      <c r="E31" s="31">
        <v>128812</v>
      </c>
      <c r="F31" s="37">
        <f t="shared" si="0"/>
        <v>126123.5</v>
      </c>
    </row>
    <row r="32" spans="2:6" ht="30" customHeight="1" thickBot="1">
      <c r="B32" s="16" t="s">
        <v>82</v>
      </c>
      <c r="C32" s="41" t="s">
        <v>23</v>
      </c>
      <c r="D32" s="31">
        <v>310669.3</v>
      </c>
      <c r="E32" s="31">
        <v>484649.1</v>
      </c>
      <c r="F32" s="37">
        <f t="shared" si="0"/>
        <v>173979.8</v>
      </c>
    </row>
    <row r="33" spans="2:6" ht="30" customHeight="1" hidden="1" thickBot="1">
      <c r="B33" s="16" t="s">
        <v>83</v>
      </c>
      <c r="C33" s="41" t="s">
        <v>24</v>
      </c>
      <c r="D33" s="31">
        <v>0</v>
      </c>
      <c r="E33" s="31">
        <v>0</v>
      </c>
      <c r="F33" s="37">
        <f t="shared" si="0"/>
        <v>0</v>
      </c>
    </row>
    <row r="34" spans="2:6" ht="30" customHeight="1" thickBot="1">
      <c r="B34" s="16" t="s">
        <v>95</v>
      </c>
      <c r="C34" s="41" t="s">
        <v>96</v>
      </c>
      <c r="D34" s="31">
        <v>0</v>
      </c>
      <c r="E34" s="31">
        <v>60.8</v>
      </c>
      <c r="F34" s="37">
        <f t="shared" si="0"/>
        <v>60.8</v>
      </c>
    </row>
    <row r="35" spans="2:6" ht="30.75" customHeight="1" thickBot="1">
      <c r="B35" s="18" t="s">
        <v>66</v>
      </c>
      <c r="C35" s="40" t="s">
        <v>29</v>
      </c>
      <c r="D35" s="30">
        <f>D36</f>
        <v>25181.4</v>
      </c>
      <c r="E35" s="30">
        <f>E36</f>
        <v>87.9</v>
      </c>
      <c r="F35" s="34">
        <f t="shared" si="0"/>
        <v>-25093.5</v>
      </c>
    </row>
    <row r="36" spans="2:6" ht="30.75" customHeight="1" thickBot="1">
      <c r="B36" s="16" t="s">
        <v>84</v>
      </c>
      <c r="C36" s="41" t="s">
        <v>36</v>
      </c>
      <c r="D36" s="31">
        <v>25181.4</v>
      </c>
      <c r="E36" s="31">
        <v>87.9</v>
      </c>
      <c r="F36" s="37">
        <f t="shared" si="0"/>
        <v>-25093.5</v>
      </c>
    </row>
    <row r="37" spans="2:6" ht="30" customHeight="1" thickBot="1">
      <c r="B37" s="18" t="s">
        <v>67</v>
      </c>
      <c r="C37" s="40" t="s">
        <v>30</v>
      </c>
      <c r="D37" s="30">
        <f>D38+D39+D40+D41+D42</f>
        <v>2709567.4</v>
      </c>
      <c r="E37" s="30">
        <f>E38+E39+E40+E41+E42</f>
        <v>3992618.3000000003</v>
      </c>
      <c r="F37" s="34">
        <f t="shared" si="0"/>
        <v>1283050.9000000004</v>
      </c>
    </row>
    <row r="38" spans="2:8" ht="30" customHeight="1" thickBot="1">
      <c r="B38" s="16" t="s">
        <v>85</v>
      </c>
      <c r="C38" s="41" t="s">
        <v>37</v>
      </c>
      <c r="D38" s="31">
        <v>1316096.6</v>
      </c>
      <c r="E38" s="31">
        <v>1396442.9</v>
      </c>
      <c r="F38" s="37">
        <f t="shared" si="0"/>
        <v>80346.29999999981</v>
      </c>
      <c r="H38" s="19"/>
    </row>
    <row r="39" spans="2:8" ht="30" customHeight="1" thickBot="1">
      <c r="B39" s="16" t="s">
        <v>86</v>
      </c>
      <c r="C39" s="41" t="s">
        <v>38</v>
      </c>
      <c r="D39" s="31">
        <v>1180861</v>
      </c>
      <c r="E39" s="31">
        <v>2334999.2</v>
      </c>
      <c r="F39" s="37">
        <f t="shared" si="0"/>
        <v>1154138.2000000002</v>
      </c>
      <c r="H39" s="19"/>
    </row>
    <row r="40" spans="2:6" ht="30" customHeight="1" thickBot="1">
      <c r="B40" s="16" t="s">
        <v>87</v>
      </c>
      <c r="C40" s="41" t="s">
        <v>39</v>
      </c>
      <c r="D40" s="31">
        <v>146966.8</v>
      </c>
      <c r="E40" s="31">
        <v>177066.1</v>
      </c>
      <c r="F40" s="37">
        <f t="shared" si="0"/>
        <v>30099.300000000017</v>
      </c>
    </row>
    <row r="41" spans="2:6" ht="30" customHeight="1" thickBot="1">
      <c r="B41" s="16" t="s">
        <v>88</v>
      </c>
      <c r="C41" s="41" t="s">
        <v>40</v>
      </c>
      <c r="D41" s="31">
        <v>33460.4</v>
      </c>
      <c r="E41" s="31">
        <v>34249.4</v>
      </c>
      <c r="F41" s="37">
        <f t="shared" si="0"/>
        <v>789</v>
      </c>
    </row>
    <row r="42" spans="2:6" ht="30" customHeight="1" thickBot="1">
      <c r="B42" s="16" t="s">
        <v>89</v>
      </c>
      <c r="C42" s="41" t="s">
        <v>41</v>
      </c>
      <c r="D42" s="31">
        <v>32182.6</v>
      </c>
      <c r="E42" s="31">
        <v>49860.7</v>
      </c>
      <c r="F42" s="37">
        <f t="shared" si="0"/>
        <v>17678.1</v>
      </c>
    </row>
    <row r="43" spans="2:6" ht="24" customHeight="1" thickBot="1">
      <c r="B43" s="18" t="s">
        <v>68</v>
      </c>
      <c r="C43" s="40" t="s">
        <v>31</v>
      </c>
      <c r="D43" s="30">
        <f>D44+D45</f>
        <v>225634.5</v>
      </c>
      <c r="E43" s="30">
        <f>E44+E45</f>
        <v>232006.3</v>
      </c>
      <c r="F43" s="34">
        <f t="shared" si="0"/>
        <v>6371.799999999988</v>
      </c>
    </row>
    <row r="44" spans="2:6" ht="24" customHeight="1" thickBot="1">
      <c r="B44" s="16" t="s">
        <v>90</v>
      </c>
      <c r="C44" s="41" t="s">
        <v>42</v>
      </c>
      <c r="D44" s="31">
        <v>194799</v>
      </c>
      <c r="E44" s="31">
        <v>173652</v>
      </c>
      <c r="F44" s="37">
        <f t="shared" si="0"/>
        <v>-21147</v>
      </c>
    </row>
    <row r="45" spans="2:6" ht="32.25" customHeight="1" thickBot="1">
      <c r="B45" s="16" t="s">
        <v>91</v>
      </c>
      <c r="C45" s="41" t="s">
        <v>43</v>
      </c>
      <c r="D45" s="31">
        <v>30835.5</v>
      </c>
      <c r="E45" s="31">
        <v>58354.3</v>
      </c>
      <c r="F45" s="37">
        <f t="shared" si="0"/>
        <v>27518.800000000003</v>
      </c>
    </row>
    <row r="46" spans="2:6" ht="24" customHeight="1" thickBot="1">
      <c r="B46" s="18" t="s">
        <v>69</v>
      </c>
      <c r="C46" s="40" t="s">
        <v>32</v>
      </c>
      <c r="D46" s="30">
        <f>D47+D48</f>
        <v>2677.3</v>
      </c>
      <c r="E46" s="30">
        <f>E47+E48</f>
        <v>5047.8</v>
      </c>
      <c r="F46" s="34">
        <f t="shared" si="0"/>
        <v>2370.5</v>
      </c>
    </row>
    <row r="47" spans="2:6" ht="24" customHeight="1" hidden="1" thickBot="1">
      <c r="B47" s="16" t="s">
        <v>92</v>
      </c>
      <c r="C47" s="41" t="s">
        <v>44</v>
      </c>
      <c r="D47" s="31">
        <v>0</v>
      </c>
      <c r="E47" s="31">
        <v>0</v>
      </c>
      <c r="F47" s="37">
        <f t="shared" si="0"/>
        <v>0</v>
      </c>
    </row>
    <row r="48" spans="2:6" ht="24" customHeight="1" thickBot="1">
      <c r="B48" s="16" t="s">
        <v>93</v>
      </c>
      <c r="C48" s="41" t="s">
        <v>45</v>
      </c>
      <c r="D48" s="31">
        <v>2677.3</v>
      </c>
      <c r="E48" s="31">
        <v>5047.8</v>
      </c>
      <c r="F48" s="37">
        <f t="shared" si="0"/>
        <v>2370.5</v>
      </c>
    </row>
    <row r="49" spans="2:6" ht="24" customHeight="1" thickBot="1">
      <c r="B49" s="2">
        <v>1000</v>
      </c>
      <c r="C49" s="40" t="s">
        <v>33</v>
      </c>
      <c r="D49" s="30">
        <f>D50+D51+D52+D53</f>
        <v>111307.50000000001</v>
      </c>
      <c r="E49" s="30">
        <f>E50+E51+E52+E53</f>
        <v>150264.69999999998</v>
      </c>
      <c r="F49" s="34">
        <f t="shared" si="0"/>
        <v>38957.19999999997</v>
      </c>
    </row>
    <row r="50" spans="2:6" ht="24" customHeight="1" thickBot="1">
      <c r="B50" s="5">
        <v>1001</v>
      </c>
      <c r="C50" s="41" t="s">
        <v>46</v>
      </c>
      <c r="D50" s="31">
        <v>6638.9</v>
      </c>
      <c r="E50" s="31">
        <v>7013.4</v>
      </c>
      <c r="F50" s="37">
        <f>E50-D50</f>
        <v>374.5</v>
      </c>
    </row>
    <row r="51" spans="2:6" ht="24" customHeight="1" thickBot="1">
      <c r="B51" s="5">
        <v>1003</v>
      </c>
      <c r="C51" s="41" t="s">
        <v>47</v>
      </c>
      <c r="D51" s="31">
        <v>44804.8</v>
      </c>
      <c r="E51" s="31">
        <v>24617.6</v>
      </c>
      <c r="F51" s="37">
        <f t="shared" si="0"/>
        <v>-20187.200000000004</v>
      </c>
    </row>
    <row r="52" spans="2:6" ht="24" customHeight="1" thickBot="1">
      <c r="B52" s="5">
        <v>1004</v>
      </c>
      <c r="C52" s="41" t="s">
        <v>48</v>
      </c>
      <c r="D52" s="31">
        <v>55963</v>
      </c>
      <c r="E52" s="31">
        <v>115018.4</v>
      </c>
      <c r="F52" s="37">
        <f t="shared" si="0"/>
        <v>59055.399999999994</v>
      </c>
    </row>
    <row r="53" spans="2:6" ht="33" customHeight="1" thickBot="1">
      <c r="B53" s="5">
        <v>1006</v>
      </c>
      <c r="C53" s="41" t="s">
        <v>49</v>
      </c>
      <c r="D53" s="31">
        <v>3900.8</v>
      </c>
      <c r="E53" s="31">
        <v>3615.3</v>
      </c>
      <c r="F53" s="37">
        <f t="shared" si="0"/>
        <v>-285.5</v>
      </c>
    </row>
    <row r="54" spans="2:6" ht="46.5" customHeight="1" thickBot="1">
      <c r="B54" s="18">
        <v>1100</v>
      </c>
      <c r="C54" s="40" t="s">
        <v>34</v>
      </c>
      <c r="D54" s="30">
        <f>D55+D56+D57</f>
        <v>125353.1</v>
      </c>
      <c r="E54" s="30">
        <f>E55+E56+E57</f>
        <v>150952.59999999998</v>
      </c>
      <c r="F54" s="34">
        <f t="shared" si="0"/>
        <v>25599.49999999997</v>
      </c>
    </row>
    <row r="55" spans="2:6" ht="19.5" customHeight="1" thickBot="1">
      <c r="B55" s="5">
        <v>1101</v>
      </c>
      <c r="C55" s="41" t="s">
        <v>50</v>
      </c>
      <c r="D55" s="31">
        <v>116094.5</v>
      </c>
      <c r="E55" s="31">
        <v>139044.8</v>
      </c>
      <c r="F55" s="37">
        <f t="shared" si="0"/>
        <v>22950.29999999999</v>
      </c>
    </row>
    <row r="56" spans="2:6" ht="19.5" customHeight="1" thickBot="1">
      <c r="B56" s="5">
        <v>1102</v>
      </c>
      <c r="C56" s="41" t="s">
        <v>51</v>
      </c>
      <c r="D56" s="31">
        <v>508.6</v>
      </c>
      <c r="E56" s="31">
        <v>3068.8</v>
      </c>
      <c r="F56" s="37">
        <f t="shared" si="0"/>
        <v>2560.2000000000003</v>
      </c>
    </row>
    <row r="57" spans="2:6" ht="19.5" customHeight="1" thickBot="1">
      <c r="B57" s="5">
        <v>1103</v>
      </c>
      <c r="C57" s="41" t="s">
        <v>52</v>
      </c>
      <c r="D57" s="31">
        <v>8750</v>
      </c>
      <c r="E57" s="31">
        <v>8839</v>
      </c>
      <c r="F57" s="37">
        <f t="shared" si="0"/>
        <v>89</v>
      </c>
    </row>
    <row r="58" spans="2:6" ht="33" customHeight="1" thickBot="1">
      <c r="B58" s="18">
        <v>1200</v>
      </c>
      <c r="C58" s="40" t="s">
        <v>35</v>
      </c>
      <c r="D58" s="30">
        <f>D59</f>
        <v>27971.3</v>
      </c>
      <c r="E58" s="30">
        <f>E59</f>
        <v>29476.9</v>
      </c>
      <c r="F58" s="34">
        <f t="shared" si="0"/>
        <v>1505.6000000000022</v>
      </c>
    </row>
    <row r="59" spans="2:9" ht="37.5" customHeight="1" thickBot="1">
      <c r="B59" s="16" t="s">
        <v>94</v>
      </c>
      <c r="C59" s="42" t="s">
        <v>53</v>
      </c>
      <c r="D59" s="32">
        <v>27971.3</v>
      </c>
      <c r="E59" s="32">
        <v>29476.9</v>
      </c>
      <c r="F59" s="37">
        <f t="shared" si="0"/>
        <v>1505.6000000000022</v>
      </c>
      <c r="H59" s="7"/>
      <c r="I59" s="8"/>
    </row>
    <row r="60" spans="8:9" ht="12">
      <c r="H60" s="7"/>
      <c r="I60" s="8"/>
    </row>
    <row r="61" spans="8:9" ht="12">
      <c r="H61" s="7"/>
      <c r="I61" s="8"/>
    </row>
    <row r="62" spans="8:9" ht="12">
      <c r="H62" s="7"/>
      <c r="I62" s="8"/>
    </row>
    <row r="63" spans="8:9" ht="12">
      <c r="H63" s="7"/>
      <c r="I63" s="8"/>
    </row>
    <row r="64" spans="8:9" ht="12">
      <c r="H64" s="7"/>
      <c r="I64" s="8"/>
    </row>
    <row r="65" spans="8:9" ht="12">
      <c r="H65" s="7"/>
      <c r="I65" s="8"/>
    </row>
    <row r="66" spans="8:9" ht="12">
      <c r="H66" s="7"/>
      <c r="I66" s="8"/>
    </row>
    <row r="67" spans="8:9" ht="12">
      <c r="H67" s="7"/>
      <c r="I67" s="8"/>
    </row>
    <row r="68" spans="8:9" ht="12">
      <c r="H68" s="9"/>
      <c r="I68" s="10"/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69"/>
  <sheetViews>
    <sheetView tabSelected="1" zoomScale="85" zoomScaleNormal="85" zoomScalePageLayoutView="0" workbookViewId="0" topLeftCell="A1">
      <selection activeCell="J10" sqref="J10"/>
    </sheetView>
  </sheetViews>
  <sheetFormatPr defaultColWidth="9.140625" defaultRowHeight="12"/>
  <cols>
    <col min="2" max="2" width="24.00390625" style="0" customWidth="1"/>
    <col min="3" max="3" width="55.140625" style="0" bestFit="1" customWidth="1"/>
    <col min="4" max="4" width="23.57421875" style="6" bestFit="1" customWidth="1"/>
    <col min="5" max="5" width="21.57421875" style="6" customWidth="1"/>
    <col min="6" max="6" width="17.57421875" style="0" customWidth="1"/>
    <col min="7" max="7" width="13.57421875" style="0" customWidth="1"/>
    <col min="8" max="8" width="14.8515625" style="0" customWidth="1"/>
    <col min="9" max="9" width="18.140625" style="0" customWidth="1"/>
    <col min="10" max="10" width="21.57421875" style="0" customWidth="1"/>
    <col min="11" max="11" width="12.57421875" style="0" customWidth="1"/>
    <col min="12" max="12" width="13.28125" style="0" customWidth="1"/>
  </cols>
  <sheetData>
    <row r="3" spans="3:4" ht="15.75">
      <c r="C3" s="78" t="s">
        <v>111</v>
      </c>
      <c r="D3" s="78"/>
    </row>
    <row r="4" ht="12.75" thickBot="1"/>
    <row r="5" spans="2:9" ht="32.25" thickBot="1">
      <c r="B5" s="1" t="s">
        <v>0</v>
      </c>
      <c r="C5" s="21" t="s">
        <v>1</v>
      </c>
      <c r="D5" s="45" t="s">
        <v>102</v>
      </c>
      <c r="E5" s="45" t="s">
        <v>111</v>
      </c>
      <c r="F5" s="22" t="s">
        <v>105</v>
      </c>
      <c r="H5" s="19"/>
      <c r="I5" s="19"/>
    </row>
    <row r="6" spans="2:6" ht="15.75">
      <c r="B6" s="43">
        <v>1</v>
      </c>
      <c r="C6" s="27">
        <v>2</v>
      </c>
      <c r="D6" s="27">
        <v>3</v>
      </c>
      <c r="E6" s="28">
        <v>4</v>
      </c>
      <c r="F6" s="12">
        <v>5</v>
      </c>
    </row>
    <row r="7" spans="2:6" ht="15.75">
      <c r="B7" s="33"/>
      <c r="C7" s="33" t="s">
        <v>2</v>
      </c>
      <c r="D7" s="29">
        <v>3849406.099999999</v>
      </c>
      <c r="E7" s="77">
        <v>4171525.599999999</v>
      </c>
      <c r="F7" s="34">
        <v>322119.5</v>
      </c>
    </row>
    <row r="8" spans="2:6" ht="32.25" customHeight="1">
      <c r="B8" s="54" t="s">
        <v>54</v>
      </c>
      <c r="C8" s="35" t="s">
        <v>10</v>
      </c>
      <c r="D8" s="30">
        <v>307773.3</v>
      </c>
      <c r="E8" s="30">
        <v>339073.5</v>
      </c>
      <c r="F8" s="34">
        <v>31300.20000000001</v>
      </c>
    </row>
    <row r="9" spans="2:6" ht="49.5" customHeight="1">
      <c r="B9" s="55" t="s">
        <v>55</v>
      </c>
      <c r="C9" s="36" t="s">
        <v>3</v>
      </c>
      <c r="D9" s="31">
        <v>3423.6</v>
      </c>
      <c r="E9" s="31">
        <v>2505.9</v>
      </c>
      <c r="F9" s="37">
        <v>-917.6999999999998</v>
      </c>
    </row>
    <row r="10" spans="2:6" ht="69.75" customHeight="1">
      <c r="B10" s="55" t="s">
        <v>56</v>
      </c>
      <c r="C10" s="36" t="s">
        <v>4</v>
      </c>
      <c r="D10" s="31">
        <v>3742.8</v>
      </c>
      <c r="E10" s="31">
        <v>3813.4</v>
      </c>
      <c r="F10" s="37">
        <v>70.59999999999991</v>
      </c>
    </row>
    <row r="11" spans="2:6" ht="81" customHeight="1">
      <c r="B11" s="55" t="s">
        <v>57</v>
      </c>
      <c r="C11" s="36" t="s">
        <v>5</v>
      </c>
      <c r="D11" s="31">
        <v>109445.2</v>
      </c>
      <c r="E11" s="31">
        <v>117335.4</v>
      </c>
      <c r="F11" s="37">
        <v>7890.199999999997</v>
      </c>
    </row>
    <row r="12" spans="2:6" ht="60" customHeight="1">
      <c r="B12" s="55" t="s">
        <v>58</v>
      </c>
      <c r="C12" s="36" t="s">
        <v>6</v>
      </c>
      <c r="D12" s="31">
        <v>19412.1</v>
      </c>
      <c r="E12" s="31">
        <v>18809.2</v>
      </c>
      <c r="F12" s="37">
        <v>-602.8999999999978</v>
      </c>
    </row>
    <row r="13" spans="2:6" ht="39.75" customHeight="1" hidden="1">
      <c r="B13" s="55" t="s">
        <v>59</v>
      </c>
      <c r="C13" s="36" t="s">
        <v>7</v>
      </c>
      <c r="D13" s="31">
        <v>0</v>
      </c>
      <c r="E13" s="31">
        <v>0</v>
      </c>
      <c r="F13" s="37">
        <v>0</v>
      </c>
    </row>
    <row r="14" spans="2:6" ht="32.25" customHeight="1" hidden="1">
      <c r="B14" s="56" t="s">
        <v>60</v>
      </c>
      <c r="C14" s="39" t="s">
        <v>8</v>
      </c>
      <c r="D14" s="31">
        <v>0</v>
      </c>
      <c r="E14" s="31">
        <v>0</v>
      </c>
      <c r="F14" s="31">
        <v>0</v>
      </c>
    </row>
    <row r="15" spans="2:6" ht="32.25" customHeight="1">
      <c r="B15" s="55" t="s">
        <v>61</v>
      </c>
      <c r="C15" s="36" t="s">
        <v>9</v>
      </c>
      <c r="D15" s="31">
        <v>171749.6</v>
      </c>
      <c r="E15" s="31">
        <v>196609.6</v>
      </c>
      <c r="F15" s="37">
        <v>24860</v>
      </c>
    </row>
    <row r="16" spans="2:6" ht="39" customHeight="1">
      <c r="B16" s="54" t="s">
        <v>62</v>
      </c>
      <c r="C16" s="35" t="s">
        <v>25</v>
      </c>
      <c r="D16" s="30">
        <v>5448.099999999999</v>
      </c>
      <c r="E16" s="30">
        <v>5070.9</v>
      </c>
      <c r="F16" s="34">
        <v>-377.1999999999998</v>
      </c>
    </row>
    <row r="17" spans="2:6" ht="39" customHeight="1">
      <c r="B17" s="55" t="s">
        <v>70</v>
      </c>
      <c r="C17" s="36" t="s">
        <v>11</v>
      </c>
      <c r="D17" s="31">
        <v>5405.4</v>
      </c>
      <c r="E17" s="31">
        <v>5018</v>
      </c>
      <c r="F17" s="37">
        <v>-387.39999999999964</v>
      </c>
    </row>
    <row r="18" spans="2:6" ht="39" customHeight="1">
      <c r="B18" s="55" t="s">
        <v>71</v>
      </c>
      <c r="C18" s="36" t="s">
        <v>12</v>
      </c>
      <c r="D18" s="31">
        <v>42.7</v>
      </c>
      <c r="E18" s="31">
        <v>52.9</v>
      </c>
      <c r="F18" s="37">
        <v>10.199999999999996</v>
      </c>
    </row>
    <row r="19" spans="2:6" ht="48" customHeight="1">
      <c r="B19" s="54" t="s">
        <v>63</v>
      </c>
      <c r="C19" s="35" t="s">
        <v>26</v>
      </c>
      <c r="D19" s="30">
        <v>21749.6</v>
      </c>
      <c r="E19" s="30">
        <v>31917.799999999996</v>
      </c>
      <c r="F19" s="34">
        <v>10168.199999999997</v>
      </c>
    </row>
    <row r="20" spans="2:6" ht="48.75" customHeight="1">
      <c r="B20" s="55" t="s">
        <v>72</v>
      </c>
      <c r="C20" s="36" t="s">
        <v>13</v>
      </c>
      <c r="D20" s="31">
        <v>2431.8</v>
      </c>
      <c r="E20" s="31">
        <v>5721.3</v>
      </c>
      <c r="F20" s="37">
        <v>3289.5</v>
      </c>
    </row>
    <row r="21" spans="2:6" ht="45" customHeight="1">
      <c r="B21" s="55" t="s">
        <v>73</v>
      </c>
      <c r="C21" s="36" t="s">
        <v>14</v>
      </c>
      <c r="D21" s="31">
        <v>15983.5</v>
      </c>
      <c r="E21" s="31">
        <v>17781.6</v>
      </c>
      <c r="F21" s="37">
        <v>1798.0999999999985</v>
      </c>
    </row>
    <row r="22" spans="2:6" ht="60" customHeight="1">
      <c r="B22" s="55" t="s">
        <v>74</v>
      </c>
      <c r="C22" s="36" t="s">
        <v>15</v>
      </c>
      <c r="D22" s="31">
        <v>3334.3</v>
      </c>
      <c r="E22" s="31">
        <v>8414.9</v>
      </c>
      <c r="F22" s="37">
        <v>5080.599999999999</v>
      </c>
    </row>
    <row r="23" spans="2:6" ht="26.25" customHeight="1">
      <c r="B23" s="54" t="s">
        <v>64</v>
      </c>
      <c r="C23" s="35" t="s">
        <v>27</v>
      </c>
      <c r="D23" s="30">
        <v>239672.69999999995</v>
      </c>
      <c r="E23" s="30">
        <v>270708</v>
      </c>
      <c r="F23" s="34">
        <v>31035.300000000047</v>
      </c>
    </row>
    <row r="24" spans="2:6" ht="26.25" customHeight="1">
      <c r="B24" s="55" t="s">
        <v>75</v>
      </c>
      <c r="C24" s="36" t="s">
        <v>16</v>
      </c>
      <c r="D24" s="31">
        <v>1500</v>
      </c>
      <c r="E24" s="31">
        <v>1500</v>
      </c>
      <c r="F24" s="37">
        <v>0</v>
      </c>
    </row>
    <row r="25" spans="2:6" ht="26.25" customHeight="1">
      <c r="B25" s="55" t="s">
        <v>76</v>
      </c>
      <c r="C25" s="36" t="s">
        <v>17</v>
      </c>
      <c r="D25" s="31">
        <v>3777.8</v>
      </c>
      <c r="E25" s="31">
        <v>0</v>
      </c>
      <c r="F25" s="37">
        <v>-3777.8</v>
      </c>
    </row>
    <row r="26" spans="2:6" ht="26.25" customHeight="1">
      <c r="B26" s="55" t="s">
        <v>77</v>
      </c>
      <c r="C26" s="36" t="s">
        <v>18</v>
      </c>
      <c r="D26" s="31">
        <v>147679.9</v>
      </c>
      <c r="E26" s="31">
        <v>164343.8</v>
      </c>
      <c r="F26" s="37">
        <v>16663.899999999994</v>
      </c>
    </row>
    <row r="27" spans="2:6" ht="26.25" customHeight="1">
      <c r="B27" s="55" t="s">
        <v>78</v>
      </c>
      <c r="C27" s="36" t="s">
        <v>19</v>
      </c>
      <c r="D27" s="31">
        <v>7019.3</v>
      </c>
      <c r="E27" s="31">
        <v>9331.1</v>
      </c>
      <c r="F27" s="37">
        <v>2311.8</v>
      </c>
    </row>
    <row r="28" spans="2:6" ht="36.75" customHeight="1">
      <c r="B28" s="55" t="s">
        <v>79</v>
      </c>
      <c r="C28" s="36" t="s">
        <v>20</v>
      </c>
      <c r="D28" s="31">
        <v>79695.7</v>
      </c>
      <c r="E28" s="31">
        <v>95533.1</v>
      </c>
      <c r="F28" s="37">
        <v>15837.400000000009</v>
      </c>
    </row>
    <row r="29" spans="2:6" ht="30" customHeight="1">
      <c r="B29" s="54" t="s">
        <v>65</v>
      </c>
      <c r="C29" s="35" t="s">
        <v>28</v>
      </c>
      <c r="D29" s="30">
        <v>435199.6</v>
      </c>
      <c r="E29" s="30">
        <v>410964.39999999997</v>
      </c>
      <c r="F29" s="34">
        <v>-24235.20000000001</v>
      </c>
    </row>
    <row r="30" spans="2:6" ht="30" customHeight="1">
      <c r="B30" s="55" t="s">
        <v>80</v>
      </c>
      <c r="C30" s="36" t="s">
        <v>21</v>
      </c>
      <c r="D30" s="31">
        <v>37909.2</v>
      </c>
      <c r="E30" s="31">
        <v>47830.5</v>
      </c>
      <c r="F30" s="37">
        <v>9921.300000000003</v>
      </c>
    </row>
    <row r="31" spans="2:6" ht="30" customHeight="1">
      <c r="B31" s="55" t="s">
        <v>81</v>
      </c>
      <c r="C31" s="36" t="s">
        <v>22</v>
      </c>
      <c r="D31" s="31">
        <v>86016.1</v>
      </c>
      <c r="E31" s="31">
        <v>47975.9</v>
      </c>
      <c r="F31" s="37">
        <v>-38040.200000000004</v>
      </c>
    </row>
    <row r="32" spans="2:6" ht="30" customHeight="1">
      <c r="B32" s="55" t="s">
        <v>82</v>
      </c>
      <c r="C32" s="36" t="s">
        <v>23</v>
      </c>
      <c r="D32" s="31">
        <v>311274.3</v>
      </c>
      <c r="E32" s="31">
        <v>314896.3</v>
      </c>
      <c r="F32" s="37">
        <v>3622</v>
      </c>
    </row>
    <row r="33" spans="2:6" ht="30" customHeight="1" hidden="1">
      <c r="B33" s="55" t="s">
        <v>83</v>
      </c>
      <c r="C33" s="36" t="s">
        <v>24</v>
      </c>
      <c r="D33" s="31">
        <v>0</v>
      </c>
      <c r="E33" s="31">
        <v>0</v>
      </c>
      <c r="F33" s="37">
        <v>0</v>
      </c>
    </row>
    <row r="34" spans="2:6" ht="30" customHeight="1">
      <c r="B34" s="55" t="s">
        <v>95</v>
      </c>
      <c r="C34" s="36" t="s">
        <v>96</v>
      </c>
      <c r="D34" s="31">
        <v>0</v>
      </c>
      <c r="E34" s="31">
        <v>261.7</v>
      </c>
      <c r="F34" s="37">
        <v>261.7</v>
      </c>
    </row>
    <row r="35" spans="2:6" ht="30.75" customHeight="1">
      <c r="B35" s="54" t="s">
        <v>66</v>
      </c>
      <c r="C35" s="35" t="s">
        <v>29</v>
      </c>
      <c r="D35" s="30">
        <v>39</v>
      </c>
      <c r="E35" s="30">
        <v>7327.7</v>
      </c>
      <c r="F35" s="34">
        <v>7288.7</v>
      </c>
    </row>
    <row r="36" spans="2:6" ht="30.75" customHeight="1">
      <c r="B36" s="55" t="s">
        <v>84</v>
      </c>
      <c r="C36" s="36" t="s">
        <v>36</v>
      </c>
      <c r="D36" s="31">
        <v>39</v>
      </c>
      <c r="E36" s="31">
        <v>7327.7</v>
      </c>
      <c r="F36" s="37">
        <v>7288.7</v>
      </c>
    </row>
    <row r="37" spans="2:6" ht="30" customHeight="1">
      <c r="B37" s="54" t="s">
        <v>67</v>
      </c>
      <c r="C37" s="35" t="s">
        <v>30</v>
      </c>
      <c r="D37" s="30">
        <v>2433834.9</v>
      </c>
      <c r="E37" s="30">
        <v>2752820.5999999996</v>
      </c>
      <c r="F37" s="34">
        <v>318985.6999999997</v>
      </c>
    </row>
    <row r="38" spans="2:8" ht="30" customHeight="1">
      <c r="B38" s="55" t="s">
        <v>85</v>
      </c>
      <c r="C38" s="36" t="s">
        <v>37</v>
      </c>
      <c r="D38" s="31">
        <v>1044308.7</v>
      </c>
      <c r="E38" s="31">
        <v>1128436.9</v>
      </c>
      <c r="F38" s="37">
        <v>84128.19999999995</v>
      </c>
      <c r="H38" s="19"/>
    </row>
    <row r="39" spans="2:8" ht="30" customHeight="1">
      <c r="B39" s="55" t="s">
        <v>86</v>
      </c>
      <c r="C39" s="36" t="s">
        <v>38</v>
      </c>
      <c r="D39" s="31">
        <v>1202124.8</v>
      </c>
      <c r="E39" s="31">
        <v>1452025.5</v>
      </c>
      <c r="F39" s="37">
        <v>249900.69999999995</v>
      </c>
      <c r="H39" s="19"/>
    </row>
    <row r="40" spans="2:6" ht="30" customHeight="1">
      <c r="B40" s="55" t="s">
        <v>87</v>
      </c>
      <c r="C40" s="36" t="s">
        <v>39</v>
      </c>
      <c r="D40" s="31">
        <v>132854.8</v>
      </c>
      <c r="E40" s="31">
        <v>119814.4</v>
      </c>
      <c r="F40" s="37">
        <v>-13040.399999999994</v>
      </c>
    </row>
    <row r="41" spans="2:6" ht="30" customHeight="1">
      <c r="B41" s="55" t="s">
        <v>88</v>
      </c>
      <c r="C41" s="36" t="s">
        <v>40</v>
      </c>
      <c r="D41" s="31">
        <v>28878.6</v>
      </c>
      <c r="E41" s="31">
        <v>28449.8</v>
      </c>
      <c r="F41" s="37">
        <v>-428.7999999999993</v>
      </c>
    </row>
    <row r="42" spans="2:6" ht="30" customHeight="1">
      <c r="B42" s="55" t="s">
        <v>89</v>
      </c>
      <c r="C42" s="36" t="s">
        <v>41</v>
      </c>
      <c r="D42" s="31">
        <v>25668</v>
      </c>
      <c r="E42" s="31">
        <v>24094</v>
      </c>
      <c r="F42" s="37">
        <v>-1574</v>
      </c>
    </row>
    <row r="43" spans="2:6" ht="24" customHeight="1">
      <c r="B43" s="54" t="s">
        <v>68</v>
      </c>
      <c r="C43" s="35" t="s">
        <v>31</v>
      </c>
      <c r="D43" s="30">
        <v>160887.3</v>
      </c>
      <c r="E43" s="30">
        <v>167621.9</v>
      </c>
      <c r="F43" s="34">
        <v>6734.600000000006</v>
      </c>
    </row>
    <row r="44" spans="2:6" ht="24" customHeight="1">
      <c r="B44" s="55" t="s">
        <v>90</v>
      </c>
      <c r="C44" s="36" t="s">
        <v>42</v>
      </c>
      <c r="D44" s="31">
        <v>132675.8</v>
      </c>
      <c r="E44" s="31">
        <v>128272.8</v>
      </c>
      <c r="F44" s="37">
        <v>-4402.999999999985</v>
      </c>
    </row>
    <row r="45" spans="2:6" ht="32.25" customHeight="1">
      <c r="B45" s="55" t="s">
        <v>91</v>
      </c>
      <c r="C45" s="36" t="s">
        <v>43</v>
      </c>
      <c r="D45" s="31">
        <v>28211.5</v>
      </c>
      <c r="E45" s="31">
        <v>39349.1</v>
      </c>
      <c r="F45" s="37">
        <v>11137.599999999999</v>
      </c>
    </row>
    <row r="46" spans="2:6" ht="24" customHeight="1">
      <c r="B46" s="54" t="s">
        <v>69</v>
      </c>
      <c r="C46" s="35" t="s">
        <v>32</v>
      </c>
      <c r="D46" s="30">
        <v>3569.3</v>
      </c>
      <c r="E46" s="30">
        <v>2765.2</v>
      </c>
      <c r="F46" s="34">
        <v>-804.1000000000004</v>
      </c>
    </row>
    <row r="47" spans="2:6" ht="24" customHeight="1" hidden="1">
      <c r="B47" s="55" t="s">
        <v>92</v>
      </c>
      <c r="C47" s="36" t="s">
        <v>44</v>
      </c>
      <c r="D47" s="31">
        <v>0</v>
      </c>
      <c r="E47" s="31">
        <v>0</v>
      </c>
      <c r="F47" s="37">
        <v>0</v>
      </c>
    </row>
    <row r="48" spans="2:6" ht="24" customHeight="1">
      <c r="B48" s="55" t="s">
        <v>93</v>
      </c>
      <c r="C48" s="36" t="s">
        <v>45</v>
      </c>
      <c r="D48" s="31">
        <v>3569.3</v>
      </c>
      <c r="E48" s="31">
        <v>2765.2</v>
      </c>
      <c r="F48" s="37">
        <v>-804.1000000000004</v>
      </c>
    </row>
    <row r="49" spans="2:6" ht="24" customHeight="1">
      <c r="B49" s="33">
        <v>1000</v>
      </c>
      <c r="C49" s="35" t="s">
        <v>33</v>
      </c>
      <c r="D49" s="30">
        <v>102129.4</v>
      </c>
      <c r="E49" s="30">
        <v>58611.299999999996</v>
      </c>
      <c r="F49" s="34">
        <v>-43518.1</v>
      </c>
    </row>
    <row r="50" spans="2:6" ht="24" customHeight="1">
      <c r="B50" s="57">
        <v>1001</v>
      </c>
      <c r="C50" s="36" t="s">
        <v>46</v>
      </c>
      <c r="D50" s="31">
        <v>5229.8</v>
      </c>
      <c r="E50" s="31">
        <v>5398.4</v>
      </c>
      <c r="F50" s="37">
        <v>168.59999999999945</v>
      </c>
    </row>
    <row r="51" spans="2:6" ht="24" customHeight="1" hidden="1" thickBot="1">
      <c r="B51" s="57">
        <v>1002</v>
      </c>
      <c r="C51" s="36" t="s">
        <v>97</v>
      </c>
      <c r="D51" s="31">
        <v>0</v>
      </c>
      <c r="E51" s="31">
        <v>0</v>
      </c>
      <c r="F51" s="37">
        <v>0</v>
      </c>
    </row>
    <row r="52" spans="2:6" ht="24" customHeight="1">
      <c r="B52" s="57">
        <v>1003</v>
      </c>
      <c r="C52" s="36" t="s">
        <v>47</v>
      </c>
      <c r="D52" s="31">
        <v>23195.1</v>
      </c>
      <c r="E52" s="31">
        <v>3649.4</v>
      </c>
      <c r="F52" s="37">
        <v>-19545.699999999997</v>
      </c>
    </row>
    <row r="53" spans="2:6" ht="24" customHeight="1">
      <c r="B53" s="57">
        <v>1004</v>
      </c>
      <c r="C53" s="36" t="s">
        <v>48</v>
      </c>
      <c r="D53" s="31">
        <v>72263.4</v>
      </c>
      <c r="E53" s="31">
        <v>47174.9</v>
      </c>
      <c r="F53" s="37">
        <v>-25088.499999999993</v>
      </c>
    </row>
    <row r="54" spans="2:6" ht="33" customHeight="1">
      <c r="B54" s="57">
        <v>1006</v>
      </c>
      <c r="C54" s="36" t="s">
        <v>49</v>
      </c>
      <c r="D54" s="31">
        <v>1441.1</v>
      </c>
      <c r="E54" s="31">
        <v>2388.6</v>
      </c>
      <c r="F54" s="37">
        <v>947.5</v>
      </c>
    </row>
    <row r="55" spans="2:6" ht="19.5" customHeight="1">
      <c r="B55" s="54">
        <v>1100</v>
      </c>
      <c r="C55" s="35" t="s">
        <v>34</v>
      </c>
      <c r="D55" s="30">
        <v>118423</v>
      </c>
      <c r="E55" s="30">
        <v>103409.6</v>
      </c>
      <c r="F55" s="34">
        <v>-15013.399999999994</v>
      </c>
    </row>
    <row r="56" spans="2:6" ht="19.5" customHeight="1">
      <c r="B56" s="57">
        <v>1101</v>
      </c>
      <c r="C56" s="36" t="s">
        <v>50</v>
      </c>
      <c r="D56" s="31">
        <v>109006.6</v>
      </c>
      <c r="E56" s="31">
        <v>96015.1</v>
      </c>
      <c r="F56" s="37">
        <v>-12991.5</v>
      </c>
    </row>
    <row r="57" spans="2:6" ht="19.5" customHeight="1">
      <c r="B57" s="57">
        <v>1102</v>
      </c>
      <c r="C57" s="36" t="s">
        <v>51</v>
      </c>
      <c r="D57" s="31">
        <v>3038.2</v>
      </c>
      <c r="E57" s="31">
        <v>791.3</v>
      </c>
      <c r="F57" s="37">
        <v>-2246.8999999999996</v>
      </c>
    </row>
    <row r="58" spans="2:6" ht="19.5" customHeight="1">
      <c r="B58" s="57">
        <v>1103</v>
      </c>
      <c r="C58" s="36" t="s">
        <v>52</v>
      </c>
      <c r="D58" s="31">
        <v>6378.2</v>
      </c>
      <c r="E58" s="31">
        <v>6603.2</v>
      </c>
      <c r="F58" s="37">
        <v>225</v>
      </c>
    </row>
    <row r="59" spans="2:6" ht="33" customHeight="1">
      <c r="B59" s="54">
        <v>1200</v>
      </c>
      <c r="C59" s="35" t="s">
        <v>35</v>
      </c>
      <c r="D59" s="30">
        <v>20679.9</v>
      </c>
      <c r="E59" s="30">
        <v>19494.4</v>
      </c>
      <c r="F59" s="34">
        <v>-1185.5</v>
      </c>
    </row>
    <row r="60" spans="2:9" ht="37.5" customHeight="1">
      <c r="B60" s="55" t="s">
        <v>94</v>
      </c>
      <c r="C60" s="38" t="s">
        <v>53</v>
      </c>
      <c r="D60" s="32">
        <v>20679.9</v>
      </c>
      <c r="E60" s="31">
        <v>19494.4</v>
      </c>
      <c r="F60" s="37">
        <v>-1185.5</v>
      </c>
      <c r="H60" s="7"/>
      <c r="I60" s="8"/>
    </row>
    <row r="61" spans="2:9" ht="34.5" customHeight="1">
      <c r="B61" s="74">
        <v>1300</v>
      </c>
      <c r="C61" s="75" t="s">
        <v>108</v>
      </c>
      <c r="D61" s="76">
        <v>0</v>
      </c>
      <c r="E61" s="30">
        <v>1740.3</v>
      </c>
      <c r="F61" s="34">
        <v>1740.3</v>
      </c>
      <c r="H61" s="7"/>
      <c r="I61" s="8"/>
    </row>
    <row r="62" spans="2:9" ht="51" customHeight="1">
      <c r="B62" s="73">
        <v>1301</v>
      </c>
      <c r="C62" s="38" t="s">
        <v>109</v>
      </c>
      <c r="D62" s="32">
        <v>0</v>
      </c>
      <c r="E62" s="31">
        <v>1740.3</v>
      </c>
      <c r="F62" s="37">
        <v>1740.3</v>
      </c>
      <c r="H62" s="7"/>
      <c r="I62" s="8"/>
    </row>
    <row r="63" spans="8:9" ht="12">
      <c r="H63" s="7"/>
      <c r="I63" s="8"/>
    </row>
    <row r="64" spans="8:9" ht="12">
      <c r="H64" s="7"/>
      <c r="I64" s="8"/>
    </row>
    <row r="65" spans="8:9" ht="12">
      <c r="H65" s="7"/>
      <c r="I65" s="8"/>
    </row>
    <row r="66" spans="8:9" ht="12">
      <c r="H66" s="7"/>
      <c r="I66" s="8"/>
    </row>
    <row r="67" spans="8:9" ht="12">
      <c r="H67" s="7"/>
      <c r="I67" s="8"/>
    </row>
    <row r="68" spans="8:9" ht="12">
      <c r="H68" s="7"/>
      <c r="I68" s="8"/>
    </row>
    <row r="69" spans="8:9" ht="12">
      <c r="H69" s="9"/>
      <c r="I69" s="10"/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68"/>
  <sheetViews>
    <sheetView zoomScale="85" zoomScaleNormal="85" zoomScalePageLayoutView="0" workbookViewId="0" topLeftCell="A1">
      <selection activeCell="G8" sqref="G8"/>
    </sheetView>
  </sheetViews>
  <sheetFormatPr defaultColWidth="9.140625" defaultRowHeight="12"/>
  <cols>
    <col min="2" max="2" width="24.00390625" style="0" customWidth="1"/>
    <col min="3" max="3" width="55.140625" style="0" bestFit="1" customWidth="1"/>
    <col min="4" max="4" width="23.57421875" style="6" bestFit="1" customWidth="1"/>
    <col min="5" max="5" width="21.57421875" style="6" customWidth="1"/>
    <col min="6" max="6" width="17.57421875" style="0" customWidth="1"/>
    <col min="7" max="7" width="13.57421875" style="0" customWidth="1"/>
    <col min="8" max="8" width="14.8515625" style="0" customWidth="1"/>
    <col min="9" max="9" width="18.140625" style="0" customWidth="1"/>
    <col min="10" max="10" width="21.57421875" style="0" customWidth="1"/>
    <col min="11" max="11" width="12.57421875" style="0" customWidth="1"/>
    <col min="12" max="12" width="13.28125" style="0" customWidth="1"/>
  </cols>
  <sheetData>
    <row r="3" spans="3:4" ht="15.75">
      <c r="C3" s="78" t="s">
        <v>110</v>
      </c>
      <c r="D3" s="78"/>
    </row>
    <row r="4" ht="12.75" thickBot="1"/>
    <row r="5" spans="2:6" ht="32.25" thickBot="1">
      <c r="B5" s="1" t="s">
        <v>0</v>
      </c>
      <c r="C5" s="1" t="s">
        <v>1</v>
      </c>
      <c r="D5" s="45" t="s">
        <v>101</v>
      </c>
      <c r="E5" s="45" t="s">
        <v>110</v>
      </c>
      <c r="F5" s="44" t="s">
        <v>105</v>
      </c>
    </row>
    <row r="6" spans="2:6" ht="16.5" thickBot="1">
      <c r="B6" s="2">
        <v>1</v>
      </c>
      <c r="C6" s="3">
        <v>2</v>
      </c>
      <c r="D6" s="11">
        <v>3</v>
      </c>
      <c r="E6" s="11">
        <v>4</v>
      </c>
      <c r="F6" s="43">
        <v>5</v>
      </c>
    </row>
    <row r="7" spans="2:7" ht="16.5" thickBot="1">
      <c r="B7" s="2"/>
      <c r="C7" s="3" t="s">
        <v>2</v>
      </c>
      <c r="D7" s="46">
        <v>2625740.1</v>
      </c>
      <c r="E7" s="46">
        <v>2720968.2</v>
      </c>
      <c r="F7" s="14">
        <f>E7-D7</f>
        <v>95228.1000000001</v>
      </c>
      <c r="G7" s="19">
        <f>G8+G16+G19+G23+G29++G35+G37+G43+G46+G49+G54+G58</f>
        <v>2720968.1999999997</v>
      </c>
    </row>
    <row r="8" spans="2:7" ht="32.25" customHeight="1" thickBot="1">
      <c r="B8" s="17" t="s">
        <v>54</v>
      </c>
      <c r="C8" s="20" t="s">
        <v>10</v>
      </c>
      <c r="D8" s="25">
        <v>197879.1</v>
      </c>
      <c r="E8" s="25">
        <v>223801.5</v>
      </c>
      <c r="F8" s="14">
        <f>E8-D8</f>
        <v>25922.399999999994</v>
      </c>
      <c r="G8" s="19">
        <f>E9+E10+E11+E12+E13+E14+E15</f>
        <v>223801.5</v>
      </c>
    </row>
    <row r="9" spans="2:6" ht="49.5" customHeight="1" thickBot="1">
      <c r="B9" s="16" t="s">
        <v>55</v>
      </c>
      <c r="C9" s="4" t="s">
        <v>3</v>
      </c>
      <c r="D9" s="26">
        <v>1238.4</v>
      </c>
      <c r="E9" s="26">
        <v>1591.8</v>
      </c>
      <c r="F9" s="13">
        <f aca="true" t="shared" si="0" ref="F9:F59">E9-D9</f>
        <v>353.39999999999986</v>
      </c>
    </row>
    <row r="10" spans="2:6" ht="69.75" customHeight="1" thickBot="1">
      <c r="B10" s="16" t="s">
        <v>56</v>
      </c>
      <c r="C10" s="4" t="s">
        <v>4</v>
      </c>
      <c r="D10" s="26">
        <v>2582.2</v>
      </c>
      <c r="E10" s="26">
        <v>2344.7</v>
      </c>
      <c r="F10" s="13">
        <f t="shared" si="0"/>
        <v>-237.5</v>
      </c>
    </row>
    <row r="11" spans="2:6" ht="81" customHeight="1" thickBot="1">
      <c r="B11" s="16" t="s">
        <v>57</v>
      </c>
      <c r="C11" s="4" t="s">
        <v>5</v>
      </c>
      <c r="D11" s="26">
        <v>69970.6</v>
      </c>
      <c r="E11" s="26">
        <v>73119.4</v>
      </c>
      <c r="F11" s="13">
        <f t="shared" si="0"/>
        <v>3148.7999999999884</v>
      </c>
    </row>
    <row r="12" spans="2:6" ht="60" customHeight="1" thickBot="1">
      <c r="B12" s="16" t="s">
        <v>58</v>
      </c>
      <c r="C12" s="4" t="s">
        <v>6</v>
      </c>
      <c r="D12" s="26">
        <v>12467</v>
      </c>
      <c r="E12" s="26">
        <v>12157.6</v>
      </c>
      <c r="F12" s="13">
        <f t="shared" si="0"/>
        <v>-309.39999999999964</v>
      </c>
    </row>
    <row r="13" spans="2:6" ht="39.75" customHeight="1" hidden="1" thickBot="1">
      <c r="B13" s="16" t="s">
        <v>59</v>
      </c>
      <c r="C13" s="4" t="s">
        <v>7</v>
      </c>
      <c r="D13" s="26">
        <v>0</v>
      </c>
      <c r="E13" s="26"/>
      <c r="F13" s="13">
        <f t="shared" si="0"/>
        <v>0</v>
      </c>
    </row>
    <row r="14" spans="2:6" ht="32.25" customHeight="1" hidden="1" thickBot="1">
      <c r="B14" s="16" t="s">
        <v>60</v>
      </c>
      <c r="C14" s="4" t="s">
        <v>8</v>
      </c>
      <c r="D14" s="26">
        <v>0</v>
      </c>
      <c r="E14" s="26"/>
      <c r="F14" s="13">
        <f t="shared" si="0"/>
        <v>0</v>
      </c>
    </row>
    <row r="15" spans="2:6" ht="32.25" customHeight="1" thickBot="1">
      <c r="B15" s="16" t="s">
        <v>61</v>
      </c>
      <c r="C15" s="4" t="s">
        <v>9</v>
      </c>
      <c r="D15" s="26">
        <v>111620.9</v>
      </c>
      <c r="E15" s="26">
        <v>134588</v>
      </c>
      <c r="F15" s="13">
        <f t="shared" si="0"/>
        <v>22967.100000000006</v>
      </c>
    </row>
    <row r="16" spans="2:7" ht="39" customHeight="1" thickBot="1">
      <c r="B16" s="18" t="s">
        <v>62</v>
      </c>
      <c r="C16" s="20" t="s">
        <v>25</v>
      </c>
      <c r="D16" s="25">
        <v>3047.1</v>
      </c>
      <c r="E16" s="25">
        <v>2940.6</v>
      </c>
      <c r="F16" s="14">
        <f t="shared" si="0"/>
        <v>-106.5</v>
      </c>
      <c r="G16" s="19">
        <f>E17+E18</f>
        <v>2940.6000000000004</v>
      </c>
    </row>
    <row r="17" spans="2:6" ht="39" customHeight="1" thickBot="1">
      <c r="B17" s="16" t="s">
        <v>70</v>
      </c>
      <c r="C17" s="4" t="s">
        <v>11</v>
      </c>
      <c r="D17" s="26">
        <v>3020.9</v>
      </c>
      <c r="E17" s="26">
        <v>2919.3</v>
      </c>
      <c r="F17" s="13">
        <f t="shared" si="0"/>
        <v>-101.59999999999991</v>
      </c>
    </row>
    <row r="18" spans="2:6" ht="39" customHeight="1" thickBot="1">
      <c r="B18" s="16" t="s">
        <v>71</v>
      </c>
      <c r="C18" s="4" t="s">
        <v>12</v>
      </c>
      <c r="D18" s="26">
        <v>26.2</v>
      </c>
      <c r="E18" s="26">
        <v>21.3</v>
      </c>
      <c r="F18" s="13">
        <f t="shared" si="0"/>
        <v>-4.899999999999999</v>
      </c>
    </row>
    <row r="19" spans="2:7" ht="48" customHeight="1" thickBot="1">
      <c r="B19" s="18" t="s">
        <v>63</v>
      </c>
      <c r="C19" s="20" t="s">
        <v>26</v>
      </c>
      <c r="D19" s="25">
        <v>15095.9</v>
      </c>
      <c r="E19" s="25">
        <v>19124.4</v>
      </c>
      <c r="F19" s="14">
        <f t="shared" si="0"/>
        <v>4028.500000000002</v>
      </c>
      <c r="G19" s="19">
        <f>E20+E21+E22</f>
        <v>19124.4</v>
      </c>
    </row>
    <row r="20" spans="2:6" ht="48.75" customHeight="1" thickBot="1">
      <c r="B20" s="16" t="s">
        <v>72</v>
      </c>
      <c r="C20" s="4" t="s">
        <v>13</v>
      </c>
      <c r="D20" s="26">
        <v>2229.6</v>
      </c>
      <c r="E20" s="26">
        <v>5528.7</v>
      </c>
      <c r="F20" s="13">
        <f t="shared" si="0"/>
        <v>3299.1</v>
      </c>
    </row>
    <row r="21" spans="2:6" ht="45" customHeight="1" thickBot="1">
      <c r="B21" s="16" t="s">
        <v>73</v>
      </c>
      <c r="C21" s="4" t="s">
        <v>14</v>
      </c>
      <c r="D21" s="26">
        <v>9965.8</v>
      </c>
      <c r="E21" s="26">
        <v>11035</v>
      </c>
      <c r="F21" s="13">
        <f t="shared" si="0"/>
        <v>1069.2000000000007</v>
      </c>
    </row>
    <row r="22" spans="2:6" ht="60" customHeight="1" thickBot="1">
      <c r="B22" s="16" t="s">
        <v>74</v>
      </c>
      <c r="C22" s="4" t="s">
        <v>15</v>
      </c>
      <c r="D22" s="26">
        <v>2900.5</v>
      </c>
      <c r="E22" s="26">
        <v>2560.7</v>
      </c>
      <c r="F22" s="13">
        <f t="shared" si="0"/>
        <v>-339.8000000000002</v>
      </c>
    </row>
    <row r="23" spans="2:7" ht="26.25" customHeight="1" thickBot="1">
      <c r="B23" s="18" t="s">
        <v>64</v>
      </c>
      <c r="C23" s="20" t="s">
        <v>27</v>
      </c>
      <c r="D23" s="25">
        <v>122403.2</v>
      </c>
      <c r="E23" s="25">
        <v>162609.7</v>
      </c>
      <c r="F23" s="14">
        <f t="shared" si="0"/>
        <v>40206.500000000015</v>
      </c>
      <c r="G23" s="19">
        <f>E24+E25+E26+E27+E28</f>
        <v>162609.69999999998</v>
      </c>
    </row>
    <row r="24" spans="2:6" ht="26.25" customHeight="1" thickBot="1">
      <c r="B24" s="16" t="s">
        <v>75</v>
      </c>
      <c r="C24" s="4" t="s">
        <v>16</v>
      </c>
      <c r="D24" s="26">
        <v>1500</v>
      </c>
      <c r="E24" s="26">
        <v>1500</v>
      </c>
      <c r="F24" s="13">
        <f t="shared" si="0"/>
        <v>0</v>
      </c>
    </row>
    <row r="25" spans="2:6" ht="26.25" customHeight="1" thickBot="1">
      <c r="B25" s="16" t="s">
        <v>76</v>
      </c>
      <c r="C25" s="4" t="s">
        <v>17</v>
      </c>
      <c r="D25" s="26">
        <v>3777.8</v>
      </c>
      <c r="E25" s="26">
        <v>0</v>
      </c>
      <c r="F25" s="13">
        <f t="shared" si="0"/>
        <v>-3777.8</v>
      </c>
    </row>
    <row r="26" spans="2:6" ht="26.25" customHeight="1" thickBot="1">
      <c r="B26" s="16" t="s">
        <v>77</v>
      </c>
      <c r="C26" s="4" t="s">
        <v>18</v>
      </c>
      <c r="D26" s="26">
        <v>57604.5</v>
      </c>
      <c r="E26" s="26">
        <v>95448.9</v>
      </c>
      <c r="F26" s="13">
        <f t="shared" si="0"/>
        <v>37844.399999999994</v>
      </c>
    </row>
    <row r="27" spans="2:6" ht="26.25" customHeight="1" thickBot="1">
      <c r="B27" s="16" t="s">
        <v>78</v>
      </c>
      <c r="C27" s="4" t="s">
        <v>19</v>
      </c>
      <c r="D27" s="26">
        <v>3974.6</v>
      </c>
      <c r="E27" s="26">
        <v>5534.4</v>
      </c>
      <c r="F27" s="13">
        <f t="shared" si="0"/>
        <v>1559.7999999999997</v>
      </c>
    </row>
    <row r="28" spans="2:6" ht="36.75" customHeight="1" thickBot="1">
      <c r="B28" s="16" t="s">
        <v>79</v>
      </c>
      <c r="C28" s="4" t="s">
        <v>20</v>
      </c>
      <c r="D28" s="26">
        <v>55546.3</v>
      </c>
      <c r="E28" s="26">
        <v>60126.4</v>
      </c>
      <c r="F28" s="13">
        <f t="shared" si="0"/>
        <v>4580.0999999999985</v>
      </c>
    </row>
    <row r="29" spans="2:7" ht="30" customHeight="1" thickBot="1">
      <c r="B29" s="18" t="s">
        <v>65</v>
      </c>
      <c r="C29" s="20" t="s">
        <v>28</v>
      </c>
      <c r="D29" s="25">
        <v>217274.7</v>
      </c>
      <c r="E29" s="25">
        <v>177767.1</v>
      </c>
      <c r="F29" s="14">
        <f t="shared" si="0"/>
        <v>-39507.600000000006</v>
      </c>
      <c r="G29" s="19">
        <f>E30+E31+E32+E33+E34</f>
        <v>177767.09999999998</v>
      </c>
    </row>
    <row r="30" spans="2:6" ht="30" customHeight="1" thickBot="1">
      <c r="B30" s="16" t="s">
        <v>80</v>
      </c>
      <c r="C30" s="4" t="s">
        <v>21</v>
      </c>
      <c r="D30" s="26">
        <v>28394.9</v>
      </c>
      <c r="E30" s="26">
        <v>17704</v>
      </c>
      <c r="F30" s="13">
        <f t="shared" si="0"/>
        <v>-10690.900000000001</v>
      </c>
    </row>
    <row r="31" spans="2:6" ht="30" customHeight="1" thickBot="1">
      <c r="B31" s="16" t="s">
        <v>81</v>
      </c>
      <c r="C31" s="4" t="s">
        <v>22</v>
      </c>
      <c r="D31" s="26">
        <v>15247.6</v>
      </c>
      <c r="E31" s="26">
        <v>44296.4</v>
      </c>
      <c r="F31" s="13">
        <f t="shared" si="0"/>
        <v>29048.800000000003</v>
      </c>
    </row>
    <row r="32" spans="2:6" ht="30" customHeight="1" thickBot="1">
      <c r="B32" s="16" t="s">
        <v>82</v>
      </c>
      <c r="C32" s="4" t="s">
        <v>23</v>
      </c>
      <c r="D32" s="26">
        <v>173632.2</v>
      </c>
      <c r="E32" s="26">
        <v>115600.9</v>
      </c>
      <c r="F32" s="13">
        <f t="shared" si="0"/>
        <v>-58031.30000000002</v>
      </c>
    </row>
    <row r="33" spans="2:6" ht="30" customHeight="1" hidden="1" thickBot="1">
      <c r="B33" s="16" t="s">
        <v>83</v>
      </c>
      <c r="C33" s="4" t="s">
        <v>24</v>
      </c>
      <c r="D33" s="26">
        <v>0</v>
      </c>
      <c r="E33" s="26"/>
      <c r="F33" s="13">
        <f t="shared" si="0"/>
        <v>0</v>
      </c>
    </row>
    <row r="34" spans="2:6" ht="30" customHeight="1" thickBot="1">
      <c r="B34" s="16" t="s">
        <v>95</v>
      </c>
      <c r="C34" s="4" t="s">
        <v>96</v>
      </c>
      <c r="D34" s="26">
        <v>0</v>
      </c>
      <c r="E34" s="26">
        <v>165.8</v>
      </c>
      <c r="F34" s="13">
        <f t="shared" si="0"/>
        <v>165.8</v>
      </c>
    </row>
    <row r="35" spans="2:7" ht="30.75" customHeight="1" thickBot="1">
      <c r="B35" s="18" t="s">
        <v>66</v>
      </c>
      <c r="C35" s="20" t="s">
        <v>29</v>
      </c>
      <c r="D35" s="25">
        <v>19.5</v>
      </c>
      <c r="E35" s="25">
        <v>4993</v>
      </c>
      <c r="F35" s="14">
        <f t="shared" si="0"/>
        <v>4973.5</v>
      </c>
      <c r="G35" s="19">
        <f>E36</f>
        <v>4993</v>
      </c>
    </row>
    <row r="36" spans="2:6" ht="30.75" customHeight="1" thickBot="1">
      <c r="B36" s="16" t="s">
        <v>84</v>
      </c>
      <c r="C36" s="4" t="s">
        <v>36</v>
      </c>
      <c r="D36" s="26">
        <v>19.5</v>
      </c>
      <c r="E36" s="26">
        <v>4993</v>
      </c>
      <c r="F36" s="13">
        <f t="shared" si="0"/>
        <v>4973.5</v>
      </c>
    </row>
    <row r="37" spans="2:7" ht="30" customHeight="1" thickBot="1">
      <c r="B37" s="18" t="s">
        <v>67</v>
      </c>
      <c r="C37" s="20" t="s">
        <v>30</v>
      </c>
      <c r="D37" s="25">
        <v>1801999.5</v>
      </c>
      <c r="E37" s="25">
        <v>1891221.1</v>
      </c>
      <c r="F37" s="14">
        <f t="shared" si="0"/>
        <v>89221.6000000001</v>
      </c>
      <c r="G37" s="19">
        <f>E38+E39+E40+E41+E42</f>
        <v>1891221.1</v>
      </c>
    </row>
    <row r="38" spans="2:8" ht="30" customHeight="1" thickBot="1">
      <c r="B38" s="16" t="s">
        <v>85</v>
      </c>
      <c r="C38" s="4" t="s">
        <v>37</v>
      </c>
      <c r="D38" s="26">
        <v>817616.1</v>
      </c>
      <c r="E38" s="26">
        <v>846570.2</v>
      </c>
      <c r="F38" s="13">
        <f t="shared" si="0"/>
        <v>28954.099999999977</v>
      </c>
      <c r="H38" s="19"/>
    </row>
    <row r="39" spans="2:8" ht="30" customHeight="1" thickBot="1">
      <c r="B39" s="16" t="s">
        <v>86</v>
      </c>
      <c r="C39" s="4" t="s">
        <v>38</v>
      </c>
      <c r="D39" s="26">
        <v>860255.9</v>
      </c>
      <c r="E39" s="26">
        <v>917611.7</v>
      </c>
      <c r="F39" s="13">
        <f t="shared" si="0"/>
        <v>57355.79999999993</v>
      </c>
      <c r="H39" s="19"/>
    </row>
    <row r="40" spans="2:6" ht="30" customHeight="1" thickBot="1">
      <c r="B40" s="16" t="s">
        <v>87</v>
      </c>
      <c r="C40" s="4" t="s">
        <v>39</v>
      </c>
      <c r="D40" s="26">
        <v>91118.4</v>
      </c>
      <c r="E40" s="26">
        <v>98241.8</v>
      </c>
      <c r="F40" s="13">
        <f t="shared" si="0"/>
        <v>7123.400000000009</v>
      </c>
    </row>
    <row r="41" spans="2:6" ht="30" customHeight="1" thickBot="1">
      <c r="B41" s="16" t="s">
        <v>88</v>
      </c>
      <c r="C41" s="4" t="s">
        <v>40</v>
      </c>
      <c r="D41" s="26">
        <v>18169.2</v>
      </c>
      <c r="E41" s="26">
        <v>16583.1</v>
      </c>
      <c r="F41" s="13">
        <f t="shared" si="0"/>
        <v>-1586.1000000000022</v>
      </c>
    </row>
    <row r="42" spans="2:6" ht="30" customHeight="1" thickBot="1">
      <c r="B42" s="16" t="s">
        <v>89</v>
      </c>
      <c r="C42" s="4" t="s">
        <v>41</v>
      </c>
      <c r="D42" s="26">
        <v>14839.9</v>
      </c>
      <c r="E42" s="26">
        <v>12214.3</v>
      </c>
      <c r="F42" s="13">
        <f t="shared" si="0"/>
        <v>-2625.6000000000004</v>
      </c>
    </row>
    <row r="43" spans="2:7" ht="24" customHeight="1" thickBot="1">
      <c r="B43" s="18" t="s">
        <v>68</v>
      </c>
      <c r="C43" s="20" t="s">
        <v>31</v>
      </c>
      <c r="D43" s="25">
        <v>102554.9</v>
      </c>
      <c r="E43" s="25">
        <v>102754.3</v>
      </c>
      <c r="F43" s="14">
        <f t="shared" si="0"/>
        <v>199.40000000000873</v>
      </c>
      <c r="G43" s="19">
        <f>E44+E45</f>
        <v>102754.3</v>
      </c>
    </row>
    <row r="44" spans="2:6" ht="24" customHeight="1" thickBot="1">
      <c r="B44" s="16" t="s">
        <v>90</v>
      </c>
      <c r="C44" s="4" t="s">
        <v>42</v>
      </c>
      <c r="D44" s="26">
        <v>84723.1</v>
      </c>
      <c r="E44" s="26">
        <v>79994</v>
      </c>
      <c r="F44" s="13">
        <f t="shared" si="0"/>
        <v>-4729.100000000006</v>
      </c>
    </row>
    <row r="45" spans="2:6" ht="32.25" customHeight="1" thickBot="1">
      <c r="B45" s="16" t="s">
        <v>91</v>
      </c>
      <c r="C45" s="4" t="s">
        <v>43</v>
      </c>
      <c r="D45" s="26">
        <v>17831.8</v>
      </c>
      <c r="E45" s="26">
        <v>22760.3</v>
      </c>
      <c r="F45" s="13">
        <f t="shared" si="0"/>
        <v>4928.5</v>
      </c>
    </row>
    <row r="46" spans="2:7" ht="24" customHeight="1" thickBot="1">
      <c r="B46" s="18" t="s">
        <v>69</v>
      </c>
      <c r="C46" s="20" t="s">
        <v>32</v>
      </c>
      <c r="D46" s="25">
        <v>1654.5</v>
      </c>
      <c r="E46" s="25">
        <v>1506.1</v>
      </c>
      <c r="F46" s="14">
        <f t="shared" si="0"/>
        <v>-148.4000000000001</v>
      </c>
      <c r="G46" s="19">
        <f>E47+E48</f>
        <v>1506.1</v>
      </c>
    </row>
    <row r="47" spans="2:6" ht="24" customHeight="1" hidden="1" thickBot="1">
      <c r="B47" s="16" t="s">
        <v>92</v>
      </c>
      <c r="C47" s="4" t="s">
        <v>44</v>
      </c>
      <c r="D47" s="26">
        <v>0</v>
      </c>
      <c r="E47" s="26"/>
      <c r="F47" s="13">
        <f t="shared" si="0"/>
        <v>0</v>
      </c>
    </row>
    <row r="48" spans="2:6" ht="24" customHeight="1" thickBot="1">
      <c r="B48" s="16" t="s">
        <v>93</v>
      </c>
      <c r="C48" s="4" t="s">
        <v>45</v>
      </c>
      <c r="D48" s="26">
        <v>1654.5</v>
      </c>
      <c r="E48" s="26">
        <v>1506.1</v>
      </c>
      <c r="F48" s="13">
        <f t="shared" si="0"/>
        <v>-148.4000000000001</v>
      </c>
    </row>
    <row r="49" spans="2:7" ht="24" customHeight="1" thickBot="1">
      <c r="B49" s="2">
        <v>1000</v>
      </c>
      <c r="C49" s="20" t="s">
        <v>33</v>
      </c>
      <c r="D49" s="25">
        <v>70847.7</v>
      </c>
      <c r="E49" s="25">
        <v>46621.1</v>
      </c>
      <c r="F49" s="14">
        <f t="shared" si="0"/>
        <v>-24226.6</v>
      </c>
      <c r="G49" s="19">
        <f>E50+E51+E52+E53</f>
        <v>46621.1</v>
      </c>
    </row>
    <row r="50" spans="2:6" ht="24" customHeight="1" thickBot="1">
      <c r="B50" s="5">
        <v>1001</v>
      </c>
      <c r="C50" s="4" t="s">
        <v>46</v>
      </c>
      <c r="D50" s="26">
        <v>2897.2</v>
      </c>
      <c r="E50" s="26">
        <v>3597</v>
      </c>
      <c r="F50" s="13">
        <f t="shared" si="0"/>
        <v>699.8000000000002</v>
      </c>
    </row>
    <row r="51" spans="2:6" ht="24" customHeight="1" thickBot="1">
      <c r="B51" s="5">
        <v>1003</v>
      </c>
      <c r="C51" s="4" t="s">
        <v>47</v>
      </c>
      <c r="D51" s="26">
        <v>20381.9</v>
      </c>
      <c r="E51" s="26">
        <v>2813.6</v>
      </c>
      <c r="F51" s="13">
        <f t="shared" si="0"/>
        <v>-17568.300000000003</v>
      </c>
    </row>
    <row r="52" spans="2:6" ht="24" customHeight="1" thickBot="1">
      <c r="B52" s="5">
        <v>1004</v>
      </c>
      <c r="C52" s="4" t="s">
        <v>48</v>
      </c>
      <c r="D52" s="26">
        <v>46270.1</v>
      </c>
      <c r="E52" s="26">
        <v>38997.2</v>
      </c>
      <c r="F52" s="13">
        <f t="shared" si="0"/>
        <v>-7272.9000000000015</v>
      </c>
    </row>
    <row r="53" spans="2:6" ht="33" customHeight="1" thickBot="1">
      <c r="B53" s="5">
        <v>1006</v>
      </c>
      <c r="C53" s="4" t="s">
        <v>49</v>
      </c>
      <c r="D53" s="26">
        <v>1298.5</v>
      </c>
      <c r="E53" s="26">
        <v>1213.3</v>
      </c>
      <c r="F53" s="13">
        <f t="shared" si="0"/>
        <v>-85.20000000000005</v>
      </c>
    </row>
    <row r="54" spans="2:7" ht="19.5" customHeight="1" thickBot="1">
      <c r="B54" s="18">
        <v>1100</v>
      </c>
      <c r="C54" s="20" t="s">
        <v>34</v>
      </c>
      <c r="D54" s="25">
        <v>64887.8</v>
      </c>
      <c r="E54" s="25">
        <v>74096.9</v>
      </c>
      <c r="F54" s="14">
        <f t="shared" si="0"/>
        <v>9209.099999999991</v>
      </c>
      <c r="G54" s="19">
        <f>E55+E56+E57</f>
        <v>74096.90000000001</v>
      </c>
    </row>
    <row r="55" spans="2:6" ht="19.5" customHeight="1" thickBot="1">
      <c r="B55" s="5">
        <v>1101</v>
      </c>
      <c r="C55" s="4" t="s">
        <v>50</v>
      </c>
      <c r="D55" s="26">
        <v>76690.4</v>
      </c>
      <c r="E55" s="26">
        <v>68961.6</v>
      </c>
      <c r="F55" s="13">
        <f t="shared" si="0"/>
        <v>-7728.799999999988</v>
      </c>
    </row>
    <row r="56" spans="2:6" ht="19.5" customHeight="1" thickBot="1">
      <c r="B56" s="5">
        <v>1102</v>
      </c>
      <c r="C56" s="4" t="s">
        <v>51</v>
      </c>
      <c r="D56" s="26">
        <v>775.7</v>
      </c>
      <c r="E56" s="26">
        <v>733.2</v>
      </c>
      <c r="F56" s="13">
        <f t="shared" si="0"/>
        <v>-42.5</v>
      </c>
    </row>
    <row r="57" spans="2:6" ht="19.5" customHeight="1" thickBot="1">
      <c r="B57" s="5">
        <v>1103</v>
      </c>
      <c r="C57" s="4" t="s">
        <v>52</v>
      </c>
      <c r="D57" s="26">
        <v>4252.2</v>
      </c>
      <c r="E57" s="26">
        <v>4402.1</v>
      </c>
      <c r="F57" s="13">
        <f t="shared" si="0"/>
        <v>149.90000000000055</v>
      </c>
    </row>
    <row r="58" spans="2:7" ht="33" customHeight="1" thickBot="1">
      <c r="B58" s="18">
        <v>1200</v>
      </c>
      <c r="C58" s="20" t="s">
        <v>35</v>
      </c>
      <c r="D58" s="25">
        <v>11245.7</v>
      </c>
      <c r="E58" s="25">
        <v>13532.4</v>
      </c>
      <c r="F58" s="14">
        <f t="shared" si="0"/>
        <v>2286.699999999999</v>
      </c>
      <c r="G58" s="19">
        <f>E59</f>
        <v>13532.4</v>
      </c>
    </row>
    <row r="59" spans="2:9" ht="37.5" customHeight="1" thickBot="1">
      <c r="B59" s="16" t="s">
        <v>94</v>
      </c>
      <c r="C59" s="15" t="s">
        <v>53</v>
      </c>
      <c r="D59" s="26">
        <v>11245.7</v>
      </c>
      <c r="E59" s="26">
        <v>13532.4</v>
      </c>
      <c r="F59" s="13">
        <f t="shared" si="0"/>
        <v>2286.699999999999</v>
      </c>
      <c r="H59" s="7"/>
      <c r="I59" s="8"/>
    </row>
    <row r="60" spans="8:9" ht="12">
      <c r="H60" s="7"/>
      <c r="I60" s="8"/>
    </row>
    <row r="61" spans="8:9" ht="12">
      <c r="H61" s="7"/>
      <c r="I61" s="8"/>
    </row>
    <row r="62" spans="8:9" ht="12">
      <c r="H62" s="7"/>
      <c r="I62" s="8"/>
    </row>
    <row r="63" spans="8:9" ht="12">
      <c r="H63" s="7"/>
      <c r="I63" s="8"/>
    </row>
    <row r="64" spans="8:9" ht="12">
      <c r="H64" s="7"/>
      <c r="I64" s="8"/>
    </row>
    <row r="65" spans="8:9" ht="12">
      <c r="H65" s="7"/>
      <c r="I65" s="8"/>
    </row>
    <row r="66" spans="8:9" ht="12">
      <c r="H66" s="7"/>
      <c r="I66" s="8"/>
    </row>
    <row r="67" spans="8:9" ht="12">
      <c r="H67" s="7"/>
      <c r="I67" s="8"/>
    </row>
    <row r="68" spans="8:9" ht="12">
      <c r="H68" s="9"/>
      <c r="I68" s="10"/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64"/>
  <sheetViews>
    <sheetView zoomScale="85" zoomScaleNormal="85" zoomScalePageLayoutView="0" workbookViewId="0" topLeftCell="A1">
      <selection activeCell="E8" sqref="E8"/>
    </sheetView>
  </sheetViews>
  <sheetFormatPr defaultColWidth="9.140625" defaultRowHeight="12"/>
  <cols>
    <col min="2" max="2" width="24.00390625" style="0" bestFit="1" customWidth="1"/>
    <col min="3" max="3" width="55.140625" style="0" bestFit="1" customWidth="1"/>
    <col min="4" max="4" width="23.57421875" style="6" bestFit="1" customWidth="1"/>
    <col min="5" max="5" width="21.57421875" style="6" customWidth="1"/>
    <col min="6" max="6" width="18.00390625" style="0" customWidth="1"/>
    <col min="7" max="7" width="13.57421875" style="0" customWidth="1"/>
    <col min="8" max="8" width="14.8515625" style="0" customWidth="1"/>
    <col min="9" max="9" width="18.140625" style="0" customWidth="1"/>
    <col min="10" max="10" width="21.57421875" style="0" customWidth="1"/>
    <col min="11" max="11" width="12.57421875" style="0" customWidth="1"/>
    <col min="12" max="12" width="13.28125" style="0" customWidth="1"/>
  </cols>
  <sheetData>
    <row r="3" spans="3:4" ht="15.75">
      <c r="C3" s="78" t="s">
        <v>104</v>
      </c>
      <c r="D3" s="78"/>
    </row>
    <row r="4" ht="12.75" thickBot="1"/>
    <row r="5" spans="2:6" ht="32.25" thickBot="1">
      <c r="B5" s="1" t="s">
        <v>0</v>
      </c>
      <c r="C5" s="21" t="s">
        <v>1</v>
      </c>
      <c r="D5" s="24" t="s">
        <v>99</v>
      </c>
      <c r="E5" s="24" t="s">
        <v>104</v>
      </c>
      <c r="F5" s="22" t="s">
        <v>105</v>
      </c>
    </row>
    <row r="6" spans="2:6" ht="29.25" customHeight="1" thickBot="1">
      <c r="B6" s="2">
        <v>1</v>
      </c>
      <c r="C6" s="2">
        <v>2</v>
      </c>
      <c r="D6" s="2">
        <v>3</v>
      </c>
      <c r="E6" s="2">
        <v>4</v>
      </c>
      <c r="F6" s="1">
        <v>5</v>
      </c>
    </row>
    <row r="7" spans="2:6" ht="29.25" customHeight="1" thickBot="1">
      <c r="B7" s="1"/>
      <c r="C7" s="1" t="s">
        <v>2</v>
      </c>
      <c r="D7" s="58">
        <f>D8+D14+D17+D21+D27+D32+D34+D40+D43+D45+D50+D54</f>
        <v>1152714.6</v>
      </c>
      <c r="E7" s="58">
        <f>E8+E14+E17+E21+E27+E32+E34+E40+E43+E45+E50+E54</f>
        <v>1140485.1</v>
      </c>
      <c r="F7" s="14">
        <f>E7-D7</f>
        <v>-12229.5</v>
      </c>
    </row>
    <row r="8" spans="2:6" ht="39.75" customHeight="1" thickBot="1">
      <c r="B8" s="47" t="s">
        <v>54</v>
      </c>
      <c r="C8" s="48" t="s">
        <v>10</v>
      </c>
      <c r="D8" s="23">
        <f>D9+D10+D11+D12+D13</f>
        <v>64600.100000000006</v>
      </c>
      <c r="E8" s="23">
        <f>E9+E10+E11+E12+E13</f>
        <v>73521.1</v>
      </c>
      <c r="F8" s="23">
        <f aca="true" t="shared" si="0" ref="F8:F57">E8-D8</f>
        <v>8921</v>
      </c>
    </row>
    <row r="9" spans="2:6" ht="51" customHeight="1" thickBot="1">
      <c r="B9" s="49" t="s">
        <v>55</v>
      </c>
      <c r="C9" s="50" t="s">
        <v>3</v>
      </c>
      <c r="D9" s="51">
        <v>516.4</v>
      </c>
      <c r="E9" s="51">
        <v>560</v>
      </c>
      <c r="F9" s="51">
        <f t="shared" si="0"/>
        <v>43.60000000000002</v>
      </c>
    </row>
    <row r="10" spans="2:6" ht="63.75" customHeight="1" thickBot="1">
      <c r="B10" s="49" t="s">
        <v>56</v>
      </c>
      <c r="C10" s="50" t="s">
        <v>4</v>
      </c>
      <c r="D10" s="51">
        <v>1456.3</v>
      </c>
      <c r="E10" s="51">
        <v>693.8</v>
      </c>
      <c r="F10" s="51">
        <f t="shared" si="0"/>
        <v>-762.5</v>
      </c>
    </row>
    <row r="11" spans="2:6" ht="83.25" customHeight="1" thickBot="1">
      <c r="B11" s="49" t="s">
        <v>57</v>
      </c>
      <c r="C11" s="50" t="s">
        <v>5</v>
      </c>
      <c r="D11" s="51">
        <v>24455.1</v>
      </c>
      <c r="E11" s="51">
        <v>28451.2</v>
      </c>
      <c r="F11" s="51">
        <f t="shared" si="0"/>
        <v>3996.100000000002</v>
      </c>
    </row>
    <row r="12" spans="2:6" ht="63.75" customHeight="1" thickBot="1">
      <c r="B12" s="49" t="s">
        <v>58</v>
      </c>
      <c r="C12" s="50" t="s">
        <v>6</v>
      </c>
      <c r="D12" s="51">
        <v>4992.5</v>
      </c>
      <c r="E12" s="51">
        <v>4809.1</v>
      </c>
      <c r="F12" s="51">
        <f t="shared" si="0"/>
        <v>-183.39999999999964</v>
      </c>
    </row>
    <row r="13" spans="2:6" ht="34.5" customHeight="1" thickBot="1">
      <c r="B13" s="49" t="s">
        <v>61</v>
      </c>
      <c r="C13" s="50" t="s">
        <v>9</v>
      </c>
      <c r="D13" s="51">
        <v>33179.8</v>
      </c>
      <c r="E13" s="51">
        <v>39007</v>
      </c>
      <c r="F13" s="51">
        <f t="shared" si="0"/>
        <v>5827.199999999997</v>
      </c>
    </row>
    <row r="14" spans="2:6" ht="23.25" customHeight="1" thickBot="1">
      <c r="B14" s="47" t="s">
        <v>62</v>
      </c>
      <c r="C14" s="48" t="s">
        <v>25</v>
      </c>
      <c r="D14" s="23">
        <f>D15+D16</f>
        <v>1072.7</v>
      </c>
      <c r="E14" s="23">
        <f>E15+E16</f>
        <v>1056.9</v>
      </c>
      <c r="F14" s="23">
        <f t="shared" si="0"/>
        <v>-15.799999999999955</v>
      </c>
    </row>
    <row r="15" spans="2:6" ht="20.25" customHeight="1" thickBot="1">
      <c r="B15" s="49" t="s">
        <v>70</v>
      </c>
      <c r="C15" s="50" t="s">
        <v>11</v>
      </c>
      <c r="D15" s="51">
        <v>1062.3</v>
      </c>
      <c r="E15" s="51">
        <v>1051.4</v>
      </c>
      <c r="F15" s="51">
        <f t="shared" si="0"/>
        <v>-10.899999999999864</v>
      </c>
    </row>
    <row r="16" spans="2:6" ht="32.25" customHeight="1" thickBot="1">
      <c r="B16" s="49" t="s">
        <v>71</v>
      </c>
      <c r="C16" s="50" t="s">
        <v>12</v>
      </c>
      <c r="D16" s="51">
        <v>10.4</v>
      </c>
      <c r="E16" s="51">
        <v>5.5</v>
      </c>
      <c r="F16" s="51">
        <f t="shared" si="0"/>
        <v>-4.9</v>
      </c>
    </row>
    <row r="17" spans="2:6" ht="48" thickBot="1">
      <c r="B17" s="47" t="s">
        <v>63</v>
      </c>
      <c r="C17" s="48" t="s">
        <v>26</v>
      </c>
      <c r="D17" s="23">
        <f>D18+D19+D20</f>
        <v>3836.1000000000004</v>
      </c>
      <c r="E17" s="23">
        <f>E18+E19+E20</f>
        <v>4930.5</v>
      </c>
      <c r="F17" s="23">
        <f t="shared" si="0"/>
        <v>1094.3999999999996</v>
      </c>
    </row>
    <row r="18" spans="2:6" ht="48" customHeight="1" thickBot="1">
      <c r="B18" s="49" t="s">
        <v>72</v>
      </c>
      <c r="C18" s="50" t="s">
        <v>13</v>
      </c>
      <c r="D18" s="51">
        <v>162.4</v>
      </c>
      <c r="E18" s="51">
        <v>169.9</v>
      </c>
      <c r="F18" s="51">
        <f t="shared" si="0"/>
        <v>7.5</v>
      </c>
    </row>
    <row r="19" spans="2:6" ht="24.75" customHeight="1" thickBot="1">
      <c r="B19" s="49" t="s">
        <v>73</v>
      </c>
      <c r="C19" s="50" t="s">
        <v>14</v>
      </c>
      <c r="D19" s="51">
        <v>3567.8</v>
      </c>
      <c r="E19" s="51">
        <v>4142.5</v>
      </c>
      <c r="F19" s="51">
        <f t="shared" si="0"/>
        <v>574.6999999999998</v>
      </c>
    </row>
    <row r="20" spans="2:6" ht="45.75" thickBot="1">
      <c r="B20" s="49" t="s">
        <v>74</v>
      </c>
      <c r="C20" s="50" t="s">
        <v>15</v>
      </c>
      <c r="D20" s="51">
        <v>105.9</v>
      </c>
      <c r="E20" s="51">
        <v>618.1</v>
      </c>
      <c r="F20" s="51">
        <f t="shared" si="0"/>
        <v>512.2</v>
      </c>
    </row>
    <row r="21" spans="2:6" ht="21" customHeight="1" thickBot="1">
      <c r="B21" s="47" t="s">
        <v>64</v>
      </c>
      <c r="C21" s="48" t="s">
        <v>27</v>
      </c>
      <c r="D21" s="23">
        <f>D22+D23+D24+D25+D26</f>
        <v>74552.3</v>
      </c>
      <c r="E21" s="23">
        <f>E22+E23+E24+E25+E26</f>
        <v>86098.40000000001</v>
      </c>
      <c r="F21" s="23">
        <f t="shared" si="0"/>
        <v>11546.100000000006</v>
      </c>
    </row>
    <row r="22" spans="2:6" ht="21" customHeight="1" thickBot="1">
      <c r="B22" s="49" t="s">
        <v>75</v>
      </c>
      <c r="C22" s="50" t="s">
        <v>16</v>
      </c>
      <c r="D22" s="51">
        <v>0</v>
      </c>
      <c r="E22" s="51">
        <v>1500</v>
      </c>
      <c r="F22" s="51">
        <f t="shared" si="0"/>
        <v>1500</v>
      </c>
    </row>
    <row r="23" spans="2:6" ht="21" customHeight="1" thickBot="1">
      <c r="B23" s="49" t="s">
        <v>76</v>
      </c>
      <c r="C23" s="50" t="s">
        <v>17</v>
      </c>
      <c r="D23" s="51">
        <v>3777.8</v>
      </c>
      <c r="E23" s="51">
        <v>0</v>
      </c>
      <c r="F23" s="51">
        <f t="shared" si="0"/>
        <v>-3777.8</v>
      </c>
    </row>
    <row r="24" spans="2:6" ht="21" customHeight="1" thickBot="1">
      <c r="B24" s="49" t="s">
        <v>77</v>
      </c>
      <c r="C24" s="50" t="s">
        <v>18</v>
      </c>
      <c r="D24" s="51">
        <v>36682.7</v>
      </c>
      <c r="E24" s="51">
        <v>54881.3</v>
      </c>
      <c r="F24" s="51">
        <f t="shared" si="0"/>
        <v>18198.600000000006</v>
      </c>
    </row>
    <row r="25" spans="2:6" ht="21" customHeight="1" thickBot="1">
      <c r="B25" s="49" t="s">
        <v>78</v>
      </c>
      <c r="C25" s="50" t="s">
        <v>19</v>
      </c>
      <c r="D25" s="51">
        <v>2160.3</v>
      </c>
      <c r="E25" s="51">
        <v>2471.8</v>
      </c>
      <c r="F25" s="51">
        <f t="shared" si="0"/>
        <v>311.5</v>
      </c>
    </row>
    <row r="26" spans="2:6" ht="32.25" customHeight="1" thickBot="1">
      <c r="B26" s="49" t="s">
        <v>79</v>
      </c>
      <c r="C26" s="50" t="s">
        <v>20</v>
      </c>
      <c r="D26" s="51">
        <v>31931.5</v>
      </c>
      <c r="E26" s="51">
        <v>27245.3</v>
      </c>
      <c r="F26" s="51">
        <f t="shared" si="0"/>
        <v>-4686.200000000001</v>
      </c>
    </row>
    <row r="27" spans="2:6" ht="30" customHeight="1" thickBot="1">
      <c r="B27" s="47" t="s">
        <v>65</v>
      </c>
      <c r="C27" s="48" t="s">
        <v>28</v>
      </c>
      <c r="D27" s="23">
        <f>D28+D29+D30</f>
        <v>108061.7</v>
      </c>
      <c r="E27" s="23">
        <f>E28+E29+E30+E31</f>
        <v>70019</v>
      </c>
      <c r="F27" s="23">
        <f t="shared" si="0"/>
        <v>-38042.7</v>
      </c>
    </row>
    <row r="28" spans="2:6" ht="24.75" customHeight="1" thickBot="1">
      <c r="B28" s="49" t="s">
        <v>80</v>
      </c>
      <c r="C28" s="50" t="s">
        <v>21</v>
      </c>
      <c r="D28" s="51">
        <v>17067</v>
      </c>
      <c r="E28" s="51">
        <v>11590.8</v>
      </c>
      <c r="F28" s="51">
        <f t="shared" si="0"/>
        <v>-5476.200000000001</v>
      </c>
    </row>
    <row r="29" spans="2:6" ht="24.75" customHeight="1" thickBot="1">
      <c r="B29" s="49" t="s">
        <v>81</v>
      </c>
      <c r="C29" s="50" t="s">
        <v>22</v>
      </c>
      <c r="D29" s="51">
        <v>0</v>
      </c>
      <c r="E29" s="51">
        <v>22.5</v>
      </c>
      <c r="F29" s="51">
        <f t="shared" si="0"/>
        <v>22.5</v>
      </c>
    </row>
    <row r="30" spans="2:6" ht="24.75" customHeight="1" thickBot="1">
      <c r="B30" s="49" t="s">
        <v>82</v>
      </c>
      <c r="C30" s="50" t="s">
        <v>23</v>
      </c>
      <c r="D30" s="51">
        <v>90994.7</v>
      </c>
      <c r="E30" s="51">
        <v>58327.2</v>
      </c>
      <c r="F30" s="51">
        <f t="shared" si="0"/>
        <v>-32667.5</v>
      </c>
    </row>
    <row r="31" spans="2:6" ht="36" customHeight="1" thickBot="1">
      <c r="B31" s="49" t="s">
        <v>95</v>
      </c>
      <c r="C31" s="50" t="s">
        <v>96</v>
      </c>
      <c r="D31" s="51">
        <v>0</v>
      </c>
      <c r="E31" s="51">
        <v>78.5</v>
      </c>
      <c r="F31" s="51">
        <f t="shared" si="0"/>
        <v>78.5</v>
      </c>
    </row>
    <row r="32" spans="2:6" ht="30" customHeight="1" thickBot="1">
      <c r="B32" s="47" t="s">
        <v>66</v>
      </c>
      <c r="C32" s="48" t="s">
        <v>29</v>
      </c>
      <c r="D32" s="23">
        <f>D33</f>
        <v>0</v>
      </c>
      <c r="E32" s="23">
        <f>E33</f>
        <v>2867</v>
      </c>
      <c r="F32" s="23">
        <f t="shared" si="0"/>
        <v>2867</v>
      </c>
    </row>
    <row r="33" spans="2:6" ht="39.75" customHeight="1" thickBot="1">
      <c r="B33" s="49" t="s">
        <v>84</v>
      </c>
      <c r="C33" s="50" t="s">
        <v>36</v>
      </c>
      <c r="D33" s="51">
        <v>0</v>
      </c>
      <c r="E33" s="51">
        <v>2867</v>
      </c>
      <c r="F33" s="51">
        <f t="shared" si="0"/>
        <v>2867</v>
      </c>
    </row>
    <row r="34" spans="2:6" ht="24.75" customHeight="1" thickBot="1">
      <c r="B34" s="47" t="s">
        <v>67</v>
      </c>
      <c r="C34" s="48" t="s">
        <v>30</v>
      </c>
      <c r="D34" s="23">
        <f>D35+D36+D37+D38+D39</f>
        <v>767123.8999999999</v>
      </c>
      <c r="E34" s="23">
        <f>E35+E36+E37+E38+E39</f>
        <v>788350.2000000001</v>
      </c>
      <c r="F34" s="23">
        <f t="shared" si="0"/>
        <v>21226.300000000163</v>
      </c>
    </row>
    <row r="35" spans="2:6" ht="24.75" customHeight="1" thickBot="1">
      <c r="B35" s="49" t="s">
        <v>85</v>
      </c>
      <c r="C35" s="50" t="s">
        <v>37</v>
      </c>
      <c r="D35" s="51">
        <v>386920</v>
      </c>
      <c r="E35" s="51">
        <v>354672.5</v>
      </c>
      <c r="F35" s="51">
        <f t="shared" si="0"/>
        <v>-32247.5</v>
      </c>
    </row>
    <row r="36" spans="2:6" ht="24.75" customHeight="1" thickBot="1">
      <c r="B36" s="49" t="s">
        <v>86</v>
      </c>
      <c r="C36" s="50" t="s">
        <v>38</v>
      </c>
      <c r="D36" s="51">
        <v>340379.2</v>
      </c>
      <c r="E36" s="51">
        <v>372377.7</v>
      </c>
      <c r="F36" s="51">
        <f t="shared" si="0"/>
        <v>31998.5</v>
      </c>
    </row>
    <row r="37" spans="2:6" ht="24.75" customHeight="1" thickBot="1">
      <c r="B37" s="49" t="s">
        <v>87</v>
      </c>
      <c r="C37" s="50" t="s">
        <v>39</v>
      </c>
      <c r="D37" s="51">
        <v>31328.7</v>
      </c>
      <c r="E37" s="51">
        <v>52496.3</v>
      </c>
      <c r="F37" s="51">
        <f t="shared" si="0"/>
        <v>21167.600000000002</v>
      </c>
    </row>
    <row r="38" spans="2:6" ht="24.75" customHeight="1" thickBot="1">
      <c r="B38" s="49" t="s">
        <v>88</v>
      </c>
      <c r="C38" s="50" t="s">
        <v>40</v>
      </c>
      <c r="D38" s="51">
        <v>4045.6</v>
      </c>
      <c r="E38" s="51">
        <v>4124.9</v>
      </c>
      <c r="F38" s="51">
        <f t="shared" si="0"/>
        <v>79.29999999999973</v>
      </c>
    </row>
    <row r="39" spans="2:6" ht="24.75" customHeight="1" thickBot="1">
      <c r="B39" s="49" t="s">
        <v>89</v>
      </c>
      <c r="C39" s="50" t="s">
        <v>41</v>
      </c>
      <c r="D39" s="51">
        <v>4450.4</v>
      </c>
      <c r="E39" s="51">
        <v>4678.8</v>
      </c>
      <c r="F39" s="51">
        <f t="shared" si="0"/>
        <v>228.40000000000055</v>
      </c>
    </row>
    <row r="40" spans="2:6" ht="18.75" customHeight="1" thickBot="1">
      <c r="B40" s="47" t="s">
        <v>68</v>
      </c>
      <c r="C40" s="48" t="s">
        <v>31</v>
      </c>
      <c r="D40" s="23">
        <f>D41+D42</f>
        <v>46094.9</v>
      </c>
      <c r="E40" s="23">
        <f>E41+E42</f>
        <v>52500.899999999994</v>
      </c>
      <c r="F40" s="23">
        <f t="shared" si="0"/>
        <v>6405.999999999993</v>
      </c>
    </row>
    <row r="41" spans="2:6" ht="18.75" customHeight="1" thickBot="1">
      <c r="B41" s="49" t="s">
        <v>90</v>
      </c>
      <c r="C41" s="50" t="s">
        <v>42</v>
      </c>
      <c r="D41" s="51">
        <v>39037.8</v>
      </c>
      <c r="E41" s="51">
        <v>41651.6</v>
      </c>
      <c r="F41" s="51">
        <f t="shared" si="0"/>
        <v>2613.7999999999956</v>
      </c>
    </row>
    <row r="42" spans="2:6" ht="36" customHeight="1" thickBot="1">
      <c r="B42" s="49" t="s">
        <v>91</v>
      </c>
      <c r="C42" s="50" t="s">
        <v>43</v>
      </c>
      <c r="D42" s="51">
        <v>7057.1</v>
      </c>
      <c r="E42" s="51">
        <v>10849.3</v>
      </c>
      <c r="F42" s="51">
        <f t="shared" si="0"/>
        <v>3792.199999999999</v>
      </c>
    </row>
    <row r="43" spans="2:6" ht="23.25" customHeight="1" thickBot="1">
      <c r="B43" s="47" t="s">
        <v>69</v>
      </c>
      <c r="C43" s="48" t="s">
        <v>32</v>
      </c>
      <c r="D43" s="23">
        <f>D44</f>
        <v>318.5</v>
      </c>
      <c r="E43" s="23">
        <f>E44</f>
        <v>279.2</v>
      </c>
      <c r="F43" s="23">
        <f t="shared" si="0"/>
        <v>-39.30000000000001</v>
      </c>
    </row>
    <row r="44" spans="2:6" ht="23.25" customHeight="1" thickBot="1">
      <c r="B44" s="49" t="s">
        <v>93</v>
      </c>
      <c r="C44" s="50" t="s">
        <v>45</v>
      </c>
      <c r="D44" s="51">
        <v>318.5</v>
      </c>
      <c r="E44" s="51">
        <v>279.2</v>
      </c>
      <c r="F44" s="51">
        <f t="shared" si="0"/>
        <v>-39.30000000000001</v>
      </c>
    </row>
    <row r="45" spans="2:6" ht="23.25" customHeight="1" thickBot="1">
      <c r="B45" s="52">
        <v>1000</v>
      </c>
      <c r="C45" s="48" t="s">
        <v>33</v>
      </c>
      <c r="D45" s="23">
        <f>D46+D47+D48+D49</f>
        <v>43682.5</v>
      </c>
      <c r="E45" s="23">
        <f>E46+E47+E48+E49</f>
        <v>28135.8</v>
      </c>
      <c r="F45" s="23">
        <f t="shared" si="0"/>
        <v>-15546.7</v>
      </c>
    </row>
    <row r="46" spans="2:6" ht="23.25" customHeight="1" thickBot="1">
      <c r="B46" s="53">
        <v>1001</v>
      </c>
      <c r="C46" s="50" t="s">
        <v>46</v>
      </c>
      <c r="D46" s="51">
        <v>1143.8</v>
      </c>
      <c r="E46" s="51">
        <v>1795.5</v>
      </c>
      <c r="F46" s="51">
        <f t="shared" si="0"/>
        <v>651.7</v>
      </c>
    </row>
    <row r="47" spans="2:6" ht="23.25" customHeight="1" thickBot="1">
      <c r="B47" s="53">
        <v>1003</v>
      </c>
      <c r="C47" s="50" t="s">
        <v>47</v>
      </c>
      <c r="D47" s="51">
        <v>7648.7</v>
      </c>
      <c r="E47" s="51">
        <v>409.5</v>
      </c>
      <c r="F47" s="51">
        <f t="shared" si="0"/>
        <v>-7239.2</v>
      </c>
    </row>
    <row r="48" spans="2:6" ht="23.25" customHeight="1" thickBot="1">
      <c r="B48" s="53">
        <v>1004</v>
      </c>
      <c r="C48" s="50" t="s">
        <v>48</v>
      </c>
      <c r="D48" s="51">
        <v>34295</v>
      </c>
      <c r="E48" s="51">
        <v>25355.8</v>
      </c>
      <c r="F48" s="51">
        <f t="shared" si="0"/>
        <v>-8939.2</v>
      </c>
    </row>
    <row r="49" spans="2:6" ht="21.75" customHeight="1" thickBot="1">
      <c r="B49" s="53">
        <v>1006</v>
      </c>
      <c r="C49" s="50" t="s">
        <v>49</v>
      </c>
      <c r="D49" s="51">
        <v>595</v>
      </c>
      <c r="E49" s="51">
        <v>575</v>
      </c>
      <c r="F49" s="51">
        <f t="shared" si="0"/>
        <v>-20</v>
      </c>
    </row>
    <row r="50" spans="2:6" ht="23.25" customHeight="1" thickBot="1">
      <c r="B50" s="47">
        <v>1100</v>
      </c>
      <c r="C50" s="48" t="s">
        <v>34</v>
      </c>
      <c r="D50" s="23">
        <f>D51+D52+D53</f>
        <v>37279.1</v>
      </c>
      <c r="E50" s="23">
        <f>E51+E52+E53</f>
        <v>26446.799999999996</v>
      </c>
      <c r="F50" s="23">
        <f t="shared" si="0"/>
        <v>-10832.300000000003</v>
      </c>
    </row>
    <row r="51" spans="2:6" ht="23.25" customHeight="1" thickBot="1">
      <c r="B51" s="53">
        <v>1101</v>
      </c>
      <c r="C51" s="50" t="s">
        <v>50</v>
      </c>
      <c r="D51" s="51">
        <v>35096.3</v>
      </c>
      <c r="E51" s="51">
        <v>24082.6</v>
      </c>
      <c r="F51" s="51">
        <f t="shared" si="0"/>
        <v>-11013.700000000004</v>
      </c>
    </row>
    <row r="52" spans="2:6" ht="23.25" customHeight="1" thickBot="1">
      <c r="B52" s="53">
        <v>1102</v>
      </c>
      <c r="C52" s="50" t="s">
        <v>51</v>
      </c>
      <c r="D52" s="51">
        <v>56.7</v>
      </c>
      <c r="E52" s="51">
        <v>163.1</v>
      </c>
      <c r="F52" s="51">
        <f t="shared" si="0"/>
        <v>106.39999999999999</v>
      </c>
    </row>
    <row r="53" spans="2:6" ht="23.25" customHeight="1" thickBot="1">
      <c r="B53" s="53">
        <v>1103</v>
      </c>
      <c r="C53" s="50" t="s">
        <v>52</v>
      </c>
      <c r="D53" s="51">
        <v>2126.1</v>
      </c>
      <c r="E53" s="51">
        <v>2201.1</v>
      </c>
      <c r="F53" s="51">
        <f t="shared" si="0"/>
        <v>75</v>
      </c>
    </row>
    <row r="54" spans="2:6" ht="45" customHeight="1" thickBot="1">
      <c r="B54" s="47">
        <v>1200</v>
      </c>
      <c r="C54" s="48" t="s">
        <v>35</v>
      </c>
      <c r="D54" s="23">
        <f>D55</f>
        <v>6092.8</v>
      </c>
      <c r="E54" s="23">
        <f>E55</f>
        <v>6279.3</v>
      </c>
      <c r="F54" s="23">
        <f t="shared" si="0"/>
        <v>186.5</v>
      </c>
    </row>
    <row r="55" spans="2:9" ht="34.5" customHeight="1" thickBot="1">
      <c r="B55" s="65" t="s">
        <v>94</v>
      </c>
      <c r="C55" s="66" t="s">
        <v>53</v>
      </c>
      <c r="D55" s="67">
        <v>6092.8</v>
      </c>
      <c r="E55" s="67">
        <v>6279.3</v>
      </c>
      <c r="F55" s="67">
        <f t="shared" si="0"/>
        <v>186.5</v>
      </c>
      <c r="H55" s="7"/>
      <c r="I55" s="8"/>
    </row>
    <row r="56" spans="2:9" ht="32.25" thickBot="1">
      <c r="B56" s="47" t="s">
        <v>106</v>
      </c>
      <c r="C56" s="68" t="s">
        <v>108</v>
      </c>
      <c r="D56" s="70">
        <v>0</v>
      </c>
      <c r="E56" s="70">
        <v>0</v>
      </c>
      <c r="F56" s="71">
        <f t="shared" si="0"/>
        <v>0</v>
      </c>
      <c r="H56" s="7"/>
      <c r="I56" s="8"/>
    </row>
    <row r="57" spans="2:9" ht="30.75" thickBot="1">
      <c r="B57" s="49" t="s">
        <v>107</v>
      </c>
      <c r="C57" s="15" t="s">
        <v>109</v>
      </c>
      <c r="D57" s="69">
        <v>0</v>
      </c>
      <c r="E57" s="69">
        <v>0</v>
      </c>
      <c r="F57" s="72">
        <f t="shared" si="0"/>
        <v>0</v>
      </c>
      <c r="H57" s="7"/>
      <c r="I57" s="8"/>
    </row>
    <row r="58" spans="8:9" ht="12">
      <c r="H58" s="7"/>
      <c r="I58" s="8"/>
    </row>
    <row r="59" spans="8:9" ht="12">
      <c r="H59" s="7"/>
      <c r="I59" s="8"/>
    </row>
    <row r="60" spans="8:9" ht="12">
      <c r="H60" s="7"/>
      <c r="I60" s="8"/>
    </row>
    <row r="61" spans="8:9" ht="12">
      <c r="H61" s="7"/>
      <c r="I61" s="8"/>
    </row>
    <row r="62" spans="8:9" ht="12">
      <c r="H62" s="7"/>
      <c r="I62" s="8"/>
    </row>
    <row r="63" spans="8:9" ht="12">
      <c r="H63" s="7"/>
      <c r="I63" s="8"/>
    </row>
    <row r="64" spans="8:9" ht="12">
      <c r="H64" s="9"/>
      <c r="I64" s="10"/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FU-6</dc:creator>
  <cp:keywords/>
  <dc:description/>
  <cp:lastModifiedBy>админ</cp:lastModifiedBy>
  <cp:lastPrinted>2020-04-14T07:36:06Z</cp:lastPrinted>
  <dcterms:created xsi:type="dcterms:W3CDTF">2017-01-25T08:25:18Z</dcterms:created>
  <dcterms:modified xsi:type="dcterms:W3CDTF">2023-10-05T11:47:55Z</dcterms:modified>
  <cp:category/>
  <cp:version/>
  <cp:contentType/>
  <cp:contentStatus/>
</cp:coreProperties>
</file>