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0050" activeTab="0"/>
  </bookViews>
  <sheets>
    <sheet name="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<sst xmlns="http://schemas.openxmlformats.org/spreadsheetml/2006/main" count="523" uniqueCount="93">
  <si>
    <t>№ п/п</t>
  </si>
  <si>
    <t>Наименование программы/ подпрограммы 
 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</si>
  <si>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</si>
  <si>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</si>
  <si>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</si>
  <si>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</si>
  <si>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</si>
  <si>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</si>
  <si>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</si>
  <si>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</si>
  <si>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</si>
  <si>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</si>
  <si>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</si>
  <si>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</si>
  <si>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</si>
  <si>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</si>
  <si>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Обеспечивающая подпрограмма</t>
  </si>
  <si>
    <t>Развитие парков культуры и отдыха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</si>
  <si>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</si>
  <si>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</si>
  <si>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</si>
  <si>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Профессиональное образование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</si>
  <si>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</si>
  <si>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</si>
  <si>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</si>
  <si>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</si>
  <si>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физической культуры и спорта</t>
  </si>
  <si>
    <t>Подготовка спортивного резерва</t>
  </si>
  <si>
    <t>Охрана окружающей среды</t>
  </si>
  <si>
    <t>Региональная программа в области обращения с отходами, в том числе с твердыми коммунальными отходами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</si>
  <si>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</si>
  <si>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</si>
  <si>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</si>
  <si>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</si>
  <si>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</si>
  <si>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</si>
  <si>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жильем отдельных категорий граждан, установленных федеральным законодательством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</si>
  <si>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</si>
  <si>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</si>
  <si>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</si>
  <si>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</si>
  <si>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</si>
  <si>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Инвестиции</t>
  </si>
  <si>
    <t>Развитие конкуренции</t>
  </si>
  <si>
    <t>Развитие малого и среднего предпринимательства</t>
  </si>
  <si>
    <t>Развитие имущественного комплекса</t>
  </si>
  <si>
    <t>Управление муниципальными финансами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</si>
  <si>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</si>
  <si>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Мир и согласие. Новые возможности</t>
  </si>
  <si>
    <t>Молодежь Подмосковья</t>
  </si>
  <si>
    <t>Развитие туризма в Московской области</t>
  </si>
  <si>
    <t>Пассажирский транспорт общего пользования</t>
  </si>
  <si>
    <t>Дороги Подмосковья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</si>
  <si>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</si>
  <si>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Разработка Генерального плана развития городского округа</t>
  </si>
  <si>
    <t>Комфортная городская среда</t>
  </si>
  <si>
    <t>Благоустройство территорий</t>
  </si>
  <si>
    <t>Создание условий для обеспечения комфортного проживания жителей в многоквартирных домах Московской области</t>
  </si>
  <si>
    <t>Строительство (реконструкция) объектов образования</t>
  </si>
  <si>
    <t>Итого по муниципальным программам Московской области</t>
  </si>
  <si>
    <t>Всего</t>
  </si>
  <si>
    <t>Средства бюджета городского округа Долгопрудный</t>
  </si>
  <si>
    <t>Другие источники</t>
  </si>
  <si>
    <t>«Спорт»
Управление культуры, физической культуры, спорта, туризма и молодёжной политики администрации городского округа Долгопрудный</t>
  </si>
  <si>
    <t>«Здравоохранение»
Отдел социальной поддержки и здравоохранения</t>
  </si>
  <si>
    <t>«Образование»
Управление образования  администрации городского округа Долгопрудный</t>
  </si>
  <si>
    <t>«Социальная защита населения»
Отдел социальной поддержки и здравоохранения</t>
  </si>
  <si>
    <t>Развитие и поддержка социально-ориентированных некоммерческих организаций</t>
  </si>
  <si>
    <t>«Развитие сельского  хозяйства» Управление жилищно-коммунального хозяйства и благоустройства</t>
  </si>
  <si>
    <t>«Экология и окружающая среда»
Отдел содержания территории и охраны окружающей среды Управления жилищно-коммунального хозяйства и благоустройства</t>
  </si>
  <si>
    <t>«Безопасность и обеспечение безопасности 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</si>
  <si>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</si>
  <si>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</si>
  <si>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«Предпринимательство»
отдел развития предпринимательства и потребительского рынка Управления экономики</t>
  </si>
  <si>
    <t>Развитие потребительского рынка и услуг</t>
  </si>
  <si>
    <t>«Управление имуществом и муниципальными финансами»
Управление экономики</t>
  </si>
  <si>
    <t>Совершенствование муниципальной службы</t>
  </si>
  <si>
    <t>«Развитие институтов гражданского общества,  повышение эффективности местного самоуправления  и реализации молодежной политики»
Отдел социальных коммуникаций и организационной работы Управления делами</t>
  </si>
  <si>
    <t>«Развитие и функционирование дорожно- транспортного комплекса»
Отдел транспорта, связи и дорожного хозяйства</t>
  </si>
  <si>
    <t>«Цифровое муниципальное образование» Отдел услуг и ИКТ Управления экономики</t>
  </si>
  <si>
    <t>«Архитектура и градостроительство»
Отдел архитектуры и развития территорий</t>
  </si>
  <si>
    <t>Реализация политики пространственного развития городского округа</t>
  </si>
  <si>
    <t>«Формирование современной комфортной городской среды»
Управление жилищно-коммунального хозяйства и благоустройства</t>
  </si>
  <si>
    <t>«Строительство объектов социальной инфраструктуры»
Отдел по вопросам строительства Управления по строительству, транспорту и дорожному хозяйству</t>
  </si>
  <si>
    <t>«Культура»
Отдел по культуре и туризму Управления культуры, физической культуры, спорта, туризма и молодежной политики</t>
  </si>
  <si>
    <t>Плановый объем финансирования (тыс.руб.)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</si>
  <si>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такжк услуг почтовой связи</t>
  </si>
  <si>
    <t>Эффективное местное самоуправление Московской области</t>
  </si>
  <si>
    <t>Обеспечение жильем молодых семей</t>
  </si>
  <si>
    <t>Развитие профессионального искусства, гастрольно-концертной и культурно-досуговой деятельности, кинематографии Московской области</t>
  </si>
  <si>
    <t>Создание условий для жилищного строительства</t>
  </si>
  <si>
    <t>СВОДНЫЙ (ГОДОВОЙ) ОТЧЕТ о реализации муниципальных программ городского округа Долгопрудный 
 за 1 полугодие 2022 года</t>
  </si>
  <si>
    <t>Обеспечение эпизоотического и ветеринарно-санитарного благополучия и развития государственной ветеринарной службы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</si>
</sst>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[$₽-419]_-;\-* #,##0.00\ [$₽-419]_-;_-* &quot;-&quot;??\ [$₽-419]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##0.00,"/>
    <numFmt numFmtId="181" formatCode="#,##0.00,"/>
    <numFmt numFmtId="182" formatCode="#,##0.0,"/>
    <numFmt numFmtId="183" formatCode="#,##0.000,"/>
    <numFmt numFmtId="184" formatCode="#,##0.0000,"/>
    <numFmt numFmtId="185" formatCode="#,##0.00000,"/>
    <numFmt numFmtId="186" formatCode="#,##0.000000,"/>
    <numFmt numFmtId="187" formatCode="#,##0.0000000,"/>
    <numFmt numFmtId="188" formatCode="#,##0.00000000,"/>
    <numFmt numFmtId="189" formatCode="#,##0.000000000,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FC19]d\ mmmm\ yyyy\ &quot;г.&quot;"/>
    <numFmt numFmtId="198" formatCode="000000"/>
    <numFmt numFmtId="199" formatCode="#,##0.000"/>
  </numFmts>
  <fonts count="5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 tint="0.04998999834060669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 tint="0.04998999834060669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 applyProtection="1">
      <alignment horizontal="right" vertical="top"/>
      <protection/>
    </xf>
    <xf numFmtId="4" fontId="49" fillId="0" borderId="10" xfId="0" applyNumberFormat="1" applyFont="1" applyFill="1" applyBorder="1" applyAlignment="1" applyProtection="1">
      <alignment horizontal="right" vertical="top"/>
      <protection/>
    </xf>
    <xf numFmtId="4" fontId="50" fillId="0" borderId="10" xfId="0" applyNumberFormat="1" applyFont="1" applyFill="1" applyBorder="1" applyAlignment="1" applyProtection="1">
      <alignment horizontal="right" vertical="top" wrapText="1"/>
      <protection locked="0"/>
    </xf>
    <xf numFmtId="4" fontId="49" fillId="0" borderId="10" xfId="0" applyNumberFormat="1" applyFont="1" applyFill="1" applyBorder="1" applyAlignment="1" applyProtection="1">
      <alignment horizontal="right" vertical="top" wrapText="1"/>
      <protection locked="0"/>
    </xf>
    <xf numFmtId="4" fontId="50" fillId="0" borderId="1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 applyProtection="1">
      <alignment vertical="top"/>
      <protection/>
    </xf>
    <xf numFmtId="4" fontId="49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179" fontId="4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Alignment="1">
      <alignment/>
    </xf>
    <xf numFmtId="181" fontId="49" fillId="0" borderId="0" xfId="0" applyNumberFormat="1" applyFont="1" applyFill="1" applyBorder="1" applyAlignment="1" applyProtection="1">
      <alignment vertical="top"/>
      <protection locked="0"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4" fontId="49" fillId="0" borderId="0" xfId="0" applyNumberFormat="1" applyFont="1" applyFill="1" applyBorder="1" applyAlignment="1" applyProtection="1">
      <alignment vertical="top"/>
      <protection locked="0"/>
    </xf>
    <xf numFmtId="2" fontId="49" fillId="0" borderId="0" xfId="0" applyNumberFormat="1" applyFont="1" applyFill="1" applyBorder="1" applyAlignment="1" applyProtection="1">
      <alignment vertical="top"/>
      <protection locked="0"/>
    </xf>
    <xf numFmtId="4" fontId="49" fillId="0" borderId="0" xfId="0" applyNumberFormat="1" applyFont="1" applyFill="1" applyAlignment="1">
      <alignment/>
    </xf>
    <xf numFmtId="0" fontId="51" fillId="0" borderId="0" xfId="0" applyNumberFormat="1" applyFont="1" applyFill="1" applyBorder="1" applyAlignment="1" applyProtection="1">
      <alignment vertical="top"/>
      <protection locked="0"/>
    </xf>
    <xf numFmtId="0" fontId="51" fillId="0" borderId="0" xfId="0" applyFont="1" applyFill="1" applyAlignment="1">
      <alignment/>
    </xf>
    <xf numFmtId="4" fontId="51" fillId="0" borderId="0" xfId="0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Alignment="1">
      <alignment/>
    </xf>
    <xf numFmtId="179" fontId="5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54" fillId="0" borderId="10" xfId="0" applyNumberFormat="1" applyFont="1" applyFill="1" applyBorder="1" applyAlignment="1" applyProtection="1">
      <alignment vertical="center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5"/>
  <sheetViews>
    <sheetView tabSelected="1" zoomScale="130" zoomScaleNormal="130" zoomScalePageLayoutView="0" workbookViewId="0" topLeftCell="A1">
      <selection activeCell="C12" sqref="C12"/>
    </sheetView>
  </sheetViews>
  <sheetFormatPr defaultColWidth="10.140625" defaultRowHeight="12.75"/>
  <cols>
    <col min="1" max="1" width="4.8515625" style="37" customWidth="1"/>
    <col min="2" max="2" width="50.57421875" style="2" customWidth="1"/>
    <col min="3" max="3" width="38.8515625" style="2" customWidth="1"/>
    <col min="4" max="4" width="13.421875" style="4" customWidth="1"/>
    <col min="5" max="5" width="13.28125" style="9" customWidth="1"/>
    <col min="6" max="6" width="13.421875" style="4" customWidth="1"/>
    <col min="7" max="7" width="11.7109375" style="2" customWidth="1"/>
    <col min="8" max="8" width="17.140625" style="2" customWidth="1"/>
    <col min="9" max="9" width="10.421875" style="2" bestFit="1" customWidth="1"/>
    <col min="10" max="13" width="9.140625" style="2" customWidth="1"/>
    <col min="14" max="16384" width="10.140625" style="2" customWidth="1"/>
  </cols>
  <sheetData>
    <row r="1" spans="1:8" ht="29.25" customHeight="1">
      <c r="A1" s="20" t="s">
        <v>91</v>
      </c>
      <c r="B1" s="21"/>
      <c r="C1" s="21"/>
      <c r="D1" s="21"/>
      <c r="E1" s="21"/>
      <c r="F1" s="21"/>
      <c r="G1" s="15"/>
      <c r="H1" s="16"/>
    </row>
    <row r="2" spans="1:7" ht="38.25" customHeight="1">
      <c r="A2" s="38" t="s">
        <v>0</v>
      </c>
      <c r="B2" s="38" t="s">
        <v>1</v>
      </c>
      <c r="C2" s="38" t="s">
        <v>2</v>
      </c>
      <c r="D2" s="39" t="s">
        <v>85</v>
      </c>
      <c r="E2" s="39" t="s">
        <v>3</v>
      </c>
      <c r="F2" s="39" t="s">
        <v>4</v>
      </c>
      <c r="G2" s="1"/>
    </row>
    <row r="3" spans="1:7" ht="11.25">
      <c r="A3" s="40">
        <v>1</v>
      </c>
      <c r="B3" s="41" t="s">
        <v>64</v>
      </c>
      <c r="C3" s="42" t="s">
        <v>5</v>
      </c>
      <c r="D3" s="8">
        <f>D8+D13</f>
        <v>0</v>
      </c>
      <c r="E3" s="8">
        <f>E8+E13</f>
        <v>0</v>
      </c>
      <c r="F3" s="8">
        <v>0</v>
      </c>
      <c r="G3" s="1"/>
    </row>
    <row r="4" spans="1:7" ht="11.25">
      <c r="A4" s="40"/>
      <c r="B4" s="41"/>
      <c r="C4" s="42" t="s">
        <v>6</v>
      </c>
      <c r="D4" s="8">
        <f aca="true" t="shared" si="0" ref="D4:E6">D9+D14</f>
        <v>0</v>
      </c>
      <c r="E4" s="8">
        <f t="shared" si="0"/>
        <v>0</v>
      </c>
      <c r="F4" s="8">
        <v>0</v>
      </c>
      <c r="G4" s="1"/>
    </row>
    <row r="5" spans="1:10" ht="22.5">
      <c r="A5" s="40"/>
      <c r="B5" s="41"/>
      <c r="C5" s="42" t="s">
        <v>61</v>
      </c>
      <c r="D5" s="8">
        <f t="shared" si="0"/>
        <v>7078.8</v>
      </c>
      <c r="E5" s="8">
        <f>E10+E15</f>
        <v>2314.1</v>
      </c>
      <c r="F5" s="8">
        <f>E5/D5*100</f>
        <v>32.69056902299825</v>
      </c>
      <c r="G5" s="3"/>
      <c r="I5" s="22"/>
      <c r="J5" s="23"/>
    </row>
    <row r="6" spans="1:7" ht="11.25">
      <c r="A6" s="40"/>
      <c r="B6" s="41"/>
      <c r="C6" s="42" t="s">
        <v>62</v>
      </c>
      <c r="D6" s="8">
        <f t="shared" si="0"/>
        <v>0</v>
      </c>
      <c r="E6" s="8">
        <f t="shared" si="0"/>
        <v>0</v>
      </c>
      <c r="F6" s="8">
        <v>0</v>
      </c>
      <c r="G6" s="1"/>
    </row>
    <row r="7" spans="1:7" ht="11.25">
      <c r="A7" s="40"/>
      <c r="B7" s="42" t="s">
        <v>7</v>
      </c>
      <c r="C7" s="43"/>
      <c r="D7" s="8">
        <f>SUM(D3:D6)</f>
        <v>7078.8</v>
      </c>
      <c r="E7" s="8">
        <f>SUM(E3:E6)</f>
        <v>2314.1</v>
      </c>
      <c r="F7" s="8">
        <f>E7/D7*100</f>
        <v>32.69056902299825</v>
      </c>
      <c r="G7" s="1"/>
    </row>
    <row r="8" spans="1:7" ht="11.25">
      <c r="A8" s="40"/>
      <c r="B8" s="41" t="s">
        <v>8</v>
      </c>
      <c r="C8" s="42" t="s">
        <v>5</v>
      </c>
      <c r="D8" s="8">
        <v>0</v>
      </c>
      <c r="E8" s="8">
        <v>0</v>
      </c>
      <c r="F8" s="8">
        <v>0</v>
      </c>
      <c r="G8" s="1"/>
    </row>
    <row r="9" spans="1:7" ht="11.25">
      <c r="A9" s="40"/>
      <c r="B9" s="41"/>
      <c r="C9" s="42" t="s">
        <v>6</v>
      </c>
      <c r="D9" s="8">
        <v>0</v>
      </c>
      <c r="E9" s="8">
        <v>0</v>
      </c>
      <c r="F9" s="8">
        <v>0</v>
      </c>
      <c r="G9" s="1"/>
    </row>
    <row r="10" spans="1:7" ht="22.5">
      <c r="A10" s="40"/>
      <c r="B10" s="41"/>
      <c r="C10" s="42" t="s">
        <v>61</v>
      </c>
      <c r="D10" s="8">
        <v>0</v>
      </c>
      <c r="E10" s="8">
        <v>0</v>
      </c>
      <c r="F10" s="8">
        <v>0</v>
      </c>
      <c r="G10" s="1"/>
    </row>
    <row r="11" spans="1:7" ht="11.25">
      <c r="A11" s="40"/>
      <c r="B11" s="41"/>
      <c r="C11" s="42" t="s">
        <v>62</v>
      </c>
      <c r="D11" s="8">
        <v>0</v>
      </c>
      <c r="E11" s="8">
        <v>0</v>
      </c>
      <c r="F11" s="8">
        <v>0</v>
      </c>
      <c r="G11" s="1"/>
    </row>
    <row r="12" spans="1:7" ht="11.25">
      <c r="A12" s="40"/>
      <c r="B12" s="42" t="s">
        <v>9</v>
      </c>
      <c r="C12" s="43"/>
      <c r="D12" s="8">
        <f>SUM(D8:D11)</f>
        <v>0</v>
      </c>
      <c r="E12" s="8">
        <f>SUM(E8:E11)</f>
        <v>0</v>
      </c>
      <c r="F12" s="8">
        <v>0</v>
      </c>
      <c r="G12" s="1"/>
    </row>
    <row r="13" spans="1:7" ht="11.25">
      <c r="A13" s="40"/>
      <c r="B13" s="41" t="s">
        <v>10</v>
      </c>
      <c r="C13" s="42" t="s">
        <v>5</v>
      </c>
      <c r="D13" s="8">
        <v>0</v>
      </c>
      <c r="E13" s="10">
        <v>0</v>
      </c>
      <c r="F13" s="8">
        <v>0</v>
      </c>
      <c r="G13" s="1"/>
    </row>
    <row r="14" spans="1:7" ht="11.25">
      <c r="A14" s="40"/>
      <c r="B14" s="41"/>
      <c r="C14" s="42" t="s">
        <v>6</v>
      </c>
      <c r="D14" s="8">
        <v>0</v>
      </c>
      <c r="E14" s="11">
        <v>0</v>
      </c>
      <c r="F14" s="8">
        <v>0</v>
      </c>
      <c r="G14" s="1"/>
    </row>
    <row r="15" spans="1:7" ht="22.5">
      <c r="A15" s="40"/>
      <c r="B15" s="41"/>
      <c r="C15" s="42" t="s">
        <v>61</v>
      </c>
      <c r="D15" s="8">
        <v>7078.8</v>
      </c>
      <c r="E15" s="10">
        <v>2314.1</v>
      </c>
      <c r="F15" s="8">
        <f>E15/D15*100</f>
        <v>32.69056902299825</v>
      </c>
      <c r="G15" s="3"/>
    </row>
    <row r="16" spans="1:7" ht="11.25">
      <c r="A16" s="40"/>
      <c r="B16" s="41"/>
      <c r="C16" s="42" t="s">
        <v>62</v>
      </c>
      <c r="D16" s="8">
        <v>0</v>
      </c>
      <c r="E16" s="8">
        <v>0</v>
      </c>
      <c r="F16" s="8">
        <v>0</v>
      </c>
      <c r="G16" s="1"/>
    </row>
    <row r="17" spans="1:7" ht="12.75" customHeight="1">
      <c r="A17" s="40"/>
      <c r="B17" s="42" t="s">
        <v>9</v>
      </c>
      <c r="C17" s="43"/>
      <c r="D17" s="8">
        <f>SUM(D13:D16)</f>
        <v>7078.8</v>
      </c>
      <c r="E17" s="8">
        <f>SUM(E13:E16)</f>
        <v>2314.1</v>
      </c>
      <c r="F17" s="8">
        <f aca="true" t="shared" si="1" ref="F17:F22">E17/D17*100</f>
        <v>32.69056902299825</v>
      </c>
      <c r="G17" s="1"/>
    </row>
    <row r="18" spans="1:7" ht="11.25">
      <c r="A18" s="44">
        <v>2</v>
      </c>
      <c r="B18" s="45" t="s">
        <v>84</v>
      </c>
      <c r="C18" s="46" t="s">
        <v>5</v>
      </c>
      <c r="D18" s="12">
        <f aca="true" t="shared" si="2" ref="D18:E21">D23+D28+D33+D38+D43+D48+D53+D58</f>
        <v>1345.6200000000001</v>
      </c>
      <c r="E18" s="12">
        <f t="shared" si="2"/>
        <v>939.82</v>
      </c>
      <c r="F18" s="12">
        <f t="shared" si="1"/>
        <v>69.84289769771554</v>
      </c>
      <c r="G18" s="1"/>
    </row>
    <row r="19" spans="1:7" ht="11.25">
      <c r="A19" s="44"/>
      <c r="B19" s="45"/>
      <c r="C19" s="46" t="s">
        <v>6</v>
      </c>
      <c r="D19" s="12">
        <f t="shared" si="2"/>
        <v>9092.3</v>
      </c>
      <c r="E19" s="12">
        <f t="shared" si="2"/>
        <v>1517.34</v>
      </c>
      <c r="F19" s="13">
        <f t="shared" si="1"/>
        <v>16.688186707433765</v>
      </c>
      <c r="G19" s="1"/>
    </row>
    <row r="20" spans="1:7" ht="22.5">
      <c r="A20" s="44"/>
      <c r="B20" s="45"/>
      <c r="C20" s="46" t="s">
        <v>61</v>
      </c>
      <c r="D20" s="12">
        <f t="shared" si="2"/>
        <v>289784</v>
      </c>
      <c r="E20" s="12">
        <f t="shared" si="2"/>
        <v>135329.29</v>
      </c>
      <c r="F20" s="13">
        <f t="shared" si="1"/>
        <v>46.70005590370759</v>
      </c>
      <c r="G20" s="1"/>
    </row>
    <row r="21" spans="1:7" ht="11.25">
      <c r="A21" s="44"/>
      <c r="B21" s="45"/>
      <c r="C21" s="46" t="s">
        <v>62</v>
      </c>
      <c r="D21" s="12">
        <f t="shared" si="2"/>
        <v>55004.8</v>
      </c>
      <c r="E21" s="12">
        <f t="shared" si="2"/>
        <v>27095.54</v>
      </c>
      <c r="F21" s="12">
        <f t="shared" si="1"/>
        <v>49.26031909942405</v>
      </c>
      <c r="G21" s="1"/>
    </row>
    <row r="22" spans="1:8" ht="11.25">
      <c r="A22" s="44"/>
      <c r="B22" s="46" t="s">
        <v>7</v>
      </c>
      <c r="C22" s="47"/>
      <c r="D22" s="12">
        <f>SUM(D18:D21)</f>
        <v>355226.72</v>
      </c>
      <c r="E22" s="12">
        <f>SUM(E18:E21)</f>
        <v>164881.99000000002</v>
      </c>
      <c r="F22" s="12">
        <f t="shared" si="1"/>
        <v>46.41598751355191</v>
      </c>
      <c r="G22" s="1"/>
      <c r="H22" s="1"/>
    </row>
    <row r="23" spans="1:7" ht="11.25" customHeight="1">
      <c r="A23" s="48"/>
      <c r="B23" s="49" t="s">
        <v>11</v>
      </c>
      <c r="C23" s="50" t="s">
        <v>5</v>
      </c>
      <c r="D23" s="13">
        <v>0</v>
      </c>
      <c r="E23" s="11">
        <v>0</v>
      </c>
      <c r="F23" s="13">
        <v>0</v>
      </c>
      <c r="G23" s="1"/>
    </row>
    <row r="24" spans="1:7" ht="11.25" customHeight="1">
      <c r="A24" s="48"/>
      <c r="B24" s="49"/>
      <c r="C24" s="50" t="s">
        <v>6</v>
      </c>
      <c r="D24" s="13">
        <v>0</v>
      </c>
      <c r="E24" s="11">
        <v>0</v>
      </c>
      <c r="F24" s="13">
        <v>0</v>
      </c>
      <c r="G24" s="1"/>
    </row>
    <row r="25" spans="1:7" ht="22.5" customHeight="1">
      <c r="A25" s="48"/>
      <c r="B25" s="49"/>
      <c r="C25" s="50" t="s">
        <v>61</v>
      </c>
      <c r="D25" s="13">
        <v>8631</v>
      </c>
      <c r="E25" s="11">
        <v>331</v>
      </c>
      <c r="F25" s="13">
        <f>E25/D25*100</f>
        <v>3.835013324064419</v>
      </c>
      <c r="G25" s="1"/>
    </row>
    <row r="26" spans="1:7" ht="11.25" customHeight="1">
      <c r="A26" s="48"/>
      <c r="B26" s="49"/>
      <c r="C26" s="50" t="s">
        <v>62</v>
      </c>
      <c r="D26" s="13">
        <v>0</v>
      </c>
      <c r="E26" s="13">
        <v>0</v>
      </c>
      <c r="F26" s="13">
        <v>0</v>
      </c>
      <c r="G26" s="1"/>
    </row>
    <row r="27" spans="1:7" ht="11.25" customHeight="1">
      <c r="A27" s="48"/>
      <c r="B27" s="50" t="s">
        <v>9</v>
      </c>
      <c r="C27" s="51"/>
      <c r="D27" s="13">
        <f>SUM(D23:D26)</f>
        <v>8631</v>
      </c>
      <c r="E27" s="13">
        <f>SUM(E23:E26)</f>
        <v>331</v>
      </c>
      <c r="F27" s="13">
        <f>E27/D27*100</f>
        <v>3.835013324064419</v>
      </c>
      <c r="G27" s="3"/>
    </row>
    <row r="28" spans="1:7" ht="11.25">
      <c r="A28" s="48"/>
      <c r="B28" s="49" t="s">
        <v>12</v>
      </c>
      <c r="C28" s="50" t="s">
        <v>5</v>
      </c>
      <c r="D28" s="13">
        <v>0</v>
      </c>
      <c r="E28" s="11">
        <v>0</v>
      </c>
      <c r="F28" s="13">
        <v>0</v>
      </c>
      <c r="G28" s="1"/>
    </row>
    <row r="29" spans="1:7" ht="11.25">
      <c r="A29" s="48"/>
      <c r="B29" s="49"/>
      <c r="C29" s="50" t="s">
        <v>6</v>
      </c>
      <c r="D29" s="13">
        <v>0</v>
      </c>
      <c r="E29" s="11">
        <v>0</v>
      </c>
      <c r="F29" s="13">
        <v>0</v>
      </c>
      <c r="G29" s="1"/>
    </row>
    <row r="30" spans="1:7" ht="22.5">
      <c r="A30" s="48"/>
      <c r="B30" s="49"/>
      <c r="C30" s="50" t="s">
        <v>61</v>
      </c>
      <c r="D30" s="13">
        <v>15710.2</v>
      </c>
      <c r="E30" s="11">
        <v>6629.6</v>
      </c>
      <c r="F30" s="13">
        <f aca="true" t="shared" si="3" ref="F30:F42">E30/D30*100</f>
        <v>42.19933546358417</v>
      </c>
      <c r="G30" s="1"/>
    </row>
    <row r="31" spans="1:7" ht="11.25">
      <c r="A31" s="48"/>
      <c r="B31" s="49"/>
      <c r="C31" s="50" t="s">
        <v>62</v>
      </c>
      <c r="D31" s="13">
        <v>850</v>
      </c>
      <c r="E31" s="13">
        <v>426.26</v>
      </c>
      <c r="F31" s="13">
        <f t="shared" si="3"/>
        <v>50.14823529411765</v>
      </c>
      <c r="G31" s="1"/>
    </row>
    <row r="32" spans="1:7" ht="11.25">
      <c r="A32" s="48"/>
      <c r="B32" s="50" t="s">
        <v>9</v>
      </c>
      <c r="C32" s="51"/>
      <c r="D32" s="13">
        <f>SUM(D28:D31)</f>
        <v>16560.2</v>
      </c>
      <c r="E32" s="13">
        <f>SUM(E28:E31)</f>
        <v>7055.860000000001</v>
      </c>
      <c r="F32" s="13">
        <f t="shared" si="3"/>
        <v>42.60733566019734</v>
      </c>
      <c r="G32" s="1"/>
    </row>
    <row r="33" spans="1:7" s="25" customFormat="1" ht="11.25">
      <c r="A33" s="48"/>
      <c r="B33" s="49" t="s">
        <v>13</v>
      </c>
      <c r="C33" s="50" t="s">
        <v>5</v>
      </c>
      <c r="D33" s="13">
        <v>318.22</v>
      </c>
      <c r="E33" s="11">
        <v>318.22</v>
      </c>
      <c r="F33" s="13">
        <f t="shared" si="3"/>
        <v>100</v>
      </c>
      <c r="G33" s="24"/>
    </row>
    <row r="34" spans="1:7" s="25" customFormat="1" ht="11.25">
      <c r="A34" s="48"/>
      <c r="B34" s="49"/>
      <c r="C34" s="50" t="s">
        <v>6</v>
      </c>
      <c r="D34" s="13">
        <v>250</v>
      </c>
      <c r="E34" s="11">
        <v>250.03</v>
      </c>
      <c r="F34" s="13">
        <f t="shared" si="3"/>
        <v>100.01199999999999</v>
      </c>
      <c r="G34" s="24"/>
    </row>
    <row r="35" spans="1:7" s="25" customFormat="1" ht="22.5">
      <c r="A35" s="48"/>
      <c r="B35" s="49"/>
      <c r="C35" s="50" t="s">
        <v>61</v>
      </c>
      <c r="D35" s="13">
        <v>24761.1</v>
      </c>
      <c r="E35" s="11">
        <v>12760.25</v>
      </c>
      <c r="F35" s="13">
        <f t="shared" si="3"/>
        <v>51.533453683398555</v>
      </c>
      <c r="G35" s="24"/>
    </row>
    <row r="36" spans="1:7" s="25" customFormat="1" ht="11.25">
      <c r="A36" s="48"/>
      <c r="B36" s="49"/>
      <c r="C36" s="50" t="s">
        <v>62</v>
      </c>
      <c r="D36" s="13">
        <v>1000</v>
      </c>
      <c r="E36" s="13">
        <v>677.35</v>
      </c>
      <c r="F36" s="13">
        <f t="shared" si="3"/>
        <v>67.735</v>
      </c>
      <c r="G36" s="24"/>
    </row>
    <row r="37" spans="1:7" s="25" customFormat="1" ht="11.25">
      <c r="A37" s="48"/>
      <c r="B37" s="50" t="s">
        <v>9</v>
      </c>
      <c r="C37" s="52"/>
      <c r="D37" s="13">
        <f>SUM(D33:D36)</f>
        <v>26329.32</v>
      </c>
      <c r="E37" s="13">
        <f>SUM(E33:E36)</f>
        <v>14005.85</v>
      </c>
      <c r="F37" s="13">
        <f t="shared" si="3"/>
        <v>53.1948793208484</v>
      </c>
      <c r="G37" s="24"/>
    </row>
    <row r="38" spans="1:7" s="25" customFormat="1" ht="11.25">
      <c r="A38" s="48"/>
      <c r="B38" s="49" t="s">
        <v>89</v>
      </c>
      <c r="C38" s="50" t="s">
        <v>5</v>
      </c>
      <c r="D38" s="13">
        <v>1027.4</v>
      </c>
      <c r="E38" s="13">
        <v>621.6</v>
      </c>
      <c r="F38" s="13">
        <f t="shared" si="3"/>
        <v>60.502238660696904</v>
      </c>
      <c r="G38" s="24"/>
    </row>
    <row r="39" spans="1:7" s="25" customFormat="1" ht="11.25">
      <c r="A39" s="48"/>
      <c r="B39" s="49"/>
      <c r="C39" s="50" t="s">
        <v>6</v>
      </c>
      <c r="D39" s="13">
        <v>807.3</v>
      </c>
      <c r="E39" s="13">
        <v>488.4</v>
      </c>
      <c r="F39" s="13">
        <f t="shared" si="3"/>
        <v>60.49795615013006</v>
      </c>
      <c r="G39" s="24"/>
    </row>
    <row r="40" spans="1:7" s="25" customFormat="1" ht="22.5">
      <c r="A40" s="48"/>
      <c r="B40" s="49"/>
      <c r="C40" s="50" t="s">
        <v>61</v>
      </c>
      <c r="D40" s="13">
        <v>70742.2</v>
      </c>
      <c r="E40" s="11">
        <v>37530.27</v>
      </c>
      <c r="F40" s="13">
        <f t="shared" si="3"/>
        <v>53.05216688200254</v>
      </c>
      <c r="G40" s="24"/>
    </row>
    <row r="41" spans="1:7" s="25" customFormat="1" ht="11.25">
      <c r="A41" s="48"/>
      <c r="B41" s="49"/>
      <c r="C41" s="50" t="s">
        <v>62</v>
      </c>
      <c r="D41" s="13">
        <v>21197.6</v>
      </c>
      <c r="E41" s="13">
        <v>8328.35</v>
      </c>
      <c r="F41" s="13">
        <f t="shared" si="3"/>
        <v>39.28911763595879</v>
      </c>
      <c r="G41" s="24"/>
    </row>
    <row r="42" spans="1:7" s="25" customFormat="1" ht="12" customHeight="1">
      <c r="A42" s="48"/>
      <c r="B42" s="50" t="s">
        <v>9</v>
      </c>
      <c r="C42" s="52"/>
      <c r="D42" s="13">
        <f>SUM(D38:D41)</f>
        <v>93774.5</v>
      </c>
      <c r="E42" s="13">
        <f>SUM(E38:E41)</f>
        <v>46968.619999999995</v>
      </c>
      <c r="F42" s="13">
        <f t="shared" si="3"/>
        <v>50.08677199025321</v>
      </c>
      <c r="G42" s="24"/>
    </row>
    <row r="43" spans="1:7" s="25" customFormat="1" ht="11.25">
      <c r="A43" s="48"/>
      <c r="B43" s="49" t="s">
        <v>14</v>
      </c>
      <c r="C43" s="50" t="s">
        <v>5</v>
      </c>
      <c r="D43" s="13">
        <v>0</v>
      </c>
      <c r="E43" s="11">
        <v>0</v>
      </c>
      <c r="F43" s="13">
        <v>0</v>
      </c>
      <c r="G43" s="24"/>
    </row>
    <row r="44" spans="1:7" s="25" customFormat="1" ht="11.25">
      <c r="A44" s="48"/>
      <c r="B44" s="49"/>
      <c r="C44" s="50" t="s">
        <v>6</v>
      </c>
      <c r="D44" s="13">
        <v>6171</v>
      </c>
      <c r="E44" s="11">
        <v>0</v>
      </c>
      <c r="F44" s="13">
        <v>0</v>
      </c>
      <c r="G44" s="24"/>
    </row>
    <row r="45" spans="1:7" s="25" customFormat="1" ht="22.5">
      <c r="A45" s="48"/>
      <c r="B45" s="49"/>
      <c r="C45" s="50" t="s">
        <v>61</v>
      </c>
      <c r="D45" s="13">
        <v>66076.3</v>
      </c>
      <c r="E45" s="11">
        <v>38035.79</v>
      </c>
      <c r="F45" s="13">
        <f>E45/D45*100</f>
        <v>57.56343802543423</v>
      </c>
      <c r="G45" s="24"/>
    </row>
    <row r="46" spans="1:7" s="25" customFormat="1" ht="11.25">
      <c r="A46" s="48"/>
      <c r="B46" s="49"/>
      <c r="C46" s="50" t="s">
        <v>62</v>
      </c>
      <c r="D46" s="13">
        <v>25657.2</v>
      </c>
      <c r="E46" s="13">
        <v>14566.92</v>
      </c>
      <c r="F46" s="13">
        <f>E46/D46*100</f>
        <v>56.77517422010195</v>
      </c>
      <c r="G46" s="26"/>
    </row>
    <row r="47" spans="1:7" s="25" customFormat="1" ht="11.25">
      <c r="A47" s="48"/>
      <c r="B47" s="50" t="s">
        <v>9</v>
      </c>
      <c r="C47" s="52"/>
      <c r="D47" s="13">
        <f>SUM(D43:D46)</f>
        <v>97904.5</v>
      </c>
      <c r="E47" s="13">
        <f>SUM(E43:E46)</f>
        <v>52602.71</v>
      </c>
      <c r="F47" s="13">
        <f>E47/D47*100</f>
        <v>53.72859265917297</v>
      </c>
      <c r="G47" s="24"/>
    </row>
    <row r="48" spans="1:7" ht="11.25">
      <c r="A48" s="53"/>
      <c r="B48" s="54" t="s">
        <v>15</v>
      </c>
      <c r="C48" s="55" t="s">
        <v>5</v>
      </c>
      <c r="D48" s="28">
        <v>0</v>
      </c>
      <c r="E48" s="27">
        <v>0</v>
      </c>
      <c r="F48" s="28">
        <v>0</v>
      </c>
      <c r="G48" s="1"/>
    </row>
    <row r="49" spans="1:7" ht="11.25">
      <c r="A49" s="53"/>
      <c r="B49" s="54"/>
      <c r="C49" s="55" t="s">
        <v>6</v>
      </c>
      <c r="D49" s="28">
        <v>1864</v>
      </c>
      <c r="E49" s="27">
        <v>778.91</v>
      </c>
      <c r="F49" s="28">
        <f>E49/D49*100</f>
        <v>41.787017167381975</v>
      </c>
      <c r="G49" s="1"/>
    </row>
    <row r="50" spans="1:7" ht="22.5">
      <c r="A50" s="53"/>
      <c r="B50" s="54"/>
      <c r="C50" s="55" t="s">
        <v>61</v>
      </c>
      <c r="D50" s="28">
        <v>0</v>
      </c>
      <c r="E50" s="27">
        <v>0</v>
      </c>
      <c r="F50" s="28">
        <v>0</v>
      </c>
      <c r="G50" s="1"/>
    </row>
    <row r="51" spans="1:7" ht="11.25">
      <c r="A51" s="53"/>
      <c r="B51" s="54"/>
      <c r="C51" s="55" t="s">
        <v>62</v>
      </c>
      <c r="D51" s="28">
        <v>0</v>
      </c>
      <c r="E51" s="28">
        <v>0</v>
      </c>
      <c r="F51" s="28">
        <v>0</v>
      </c>
      <c r="G51" s="1"/>
    </row>
    <row r="52" spans="1:7" ht="11.25">
      <c r="A52" s="53"/>
      <c r="B52" s="55" t="s">
        <v>9</v>
      </c>
      <c r="C52" s="56"/>
      <c r="D52" s="28">
        <f>SUM(D48:D51)</f>
        <v>1864</v>
      </c>
      <c r="E52" s="28">
        <f>SUM(E48:E51)</f>
        <v>778.91</v>
      </c>
      <c r="F52" s="28">
        <f>E52/D52*100</f>
        <v>41.787017167381975</v>
      </c>
      <c r="G52" s="1"/>
    </row>
    <row r="53" spans="1:7" ht="11.25">
      <c r="A53" s="48"/>
      <c r="B53" s="49" t="s">
        <v>16</v>
      </c>
      <c r="C53" s="50" t="s">
        <v>5</v>
      </c>
      <c r="D53" s="13">
        <v>0</v>
      </c>
      <c r="E53" s="11">
        <v>0</v>
      </c>
      <c r="F53" s="13">
        <v>0</v>
      </c>
      <c r="G53" s="1"/>
    </row>
    <row r="54" spans="1:7" ht="11.25">
      <c r="A54" s="48"/>
      <c r="B54" s="49"/>
      <c r="C54" s="50" t="s">
        <v>6</v>
      </c>
      <c r="D54" s="13">
        <v>0</v>
      </c>
      <c r="E54" s="11">
        <v>0</v>
      </c>
      <c r="F54" s="13">
        <v>0</v>
      </c>
      <c r="G54" s="1"/>
    </row>
    <row r="55" spans="1:7" ht="22.5">
      <c r="A55" s="48"/>
      <c r="B55" s="49"/>
      <c r="C55" s="50" t="s">
        <v>61</v>
      </c>
      <c r="D55" s="13">
        <v>55038.3</v>
      </c>
      <c r="E55" s="11">
        <v>14248.68</v>
      </c>
      <c r="F55" s="13">
        <f>E55/D55*100</f>
        <v>25.88866298559367</v>
      </c>
      <c r="G55" s="1"/>
    </row>
    <row r="56" spans="1:7" ht="11.25">
      <c r="A56" s="48"/>
      <c r="B56" s="49"/>
      <c r="C56" s="50" t="s">
        <v>62</v>
      </c>
      <c r="D56" s="13">
        <v>0</v>
      </c>
      <c r="E56" s="13">
        <v>0</v>
      </c>
      <c r="F56" s="13">
        <v>0</v>
      </c>
      <c r="G56" s="1"/>
    </row>
    <row r="57" spans="1:7" ht="11.25">
      <c r="A57" s="48"/>
      <c r="B57" s="50" t="s">
        <v>9</v>
      </c>
      <c r="C57" s="51"/>
      <c r="D57" s="13">
        <f>SUM(D53:D56)</f>
        <v>55038.3</v>
      </c>
      <c r="E57" s="13">
        <f>SUM(E53:E56)</f>
        <v>14248.68</v>
      </c>
      <c r="F57" s="13">
        <f>E57/D57*100</f>
        <v>25.88866298559367</v>
      </c>
      <c r="G57" s="1"/>
    </row>
    <row r="58" spans="1:7" ht="11.25">
      <c r="A58" s="48"/>
      <c r="B58" s="49" t="s">
        <v>17</v>
      </c>
      <c r="C58" s="50" t="s">
        <v>5</v>
      </c>
      <c r="D58" s="13">
        <v>0</v>
      </c>
      <c r="E58" s="11">
        <v>0</v>
      </c>
      <c r="F58" s="13">
        <v>0</v>
      </c>
      <c r="G58" s="1"/>
    </row>
    <row r="59" spans="1:7" ht="11.25">
      <c r="A59" s="48"/>
      <c r="B59" s="49"/>
      <c r="C59" s="50" t="s">
        <v>6</v>
      </c>
      <c r="D59" s="13">
        <v>0</v>
      </c>
      <c r="E59" s="11">
        <v>0</v>
      </c>
      <c r="F59" s="13">
        <v>0</v>
      </c>
      <c r="G59" s="1"/>
    </row>
    <row r="60" spans="1:7" ht="22.5">
      <c r="A60" s="48"/>
      <c r="B60" s="49"/>
      <c r="C60" s="50" t="s">
        <v>61</v>
      </c>
      <c r="D60" s="13">
        <v>48824.9</v>
      </c>
      <c r="E60" s="11">
        <v>25793.7</v>
      </c>
      <c r="F60" s="13">
        <f aca="true" t="shared" si="4" ref="F60:F77">E60/D60*100</f>
        <v>52.8289868489234</v>
      </c>
      <c r="G60" s="1"/>
    </row>
    <row r="61" spans="1:7" ht="11.25">
      <c r="A61" s="48"/>
      <c r="B61" s="49"/>
      <c r="C61" s="50" t="s">
        <v>62</v>
      </c>
      <c r="D61" s="13">
        <v>6300</v>
      </c>
      <c r="E61" s="13">
        <v>3096.66</v>
      </c>
      <c r="F61" s="13">
        <f t="shared" si="4"/>
        <v>49.15333333333333</v>
      </c>
      <c r="G61" s="1"/>
    </row>
    <row r="62" spans="1:7" ht="11.25">
      <c r="A62" s="48"/>
      <c r="B62" s="50" t="s">
        <v>9</v>
      </c>
      <c r="C62" s="51"/>
      <c r="D62" s="13">
        <f>SUM(D58:D61)</f>
        <v>55124.9</v>
      </c>
      <c r="E62" s="13">
        <f>SUM(E58:E61)</f>
        <v>28890.36</v>
      </c>
      <c r="F62" s="13">
        <f t="shared" si="4"/>
        <v>52.40891139938576</v>
      </c>
      <c r="G62" s="1"/>
    </row>
    <row r="63" spans="1:7" s="25" customFormat="1" ht="11.25">
      <c r="A63" s="48">
        <v>3</v>
      </c>
      <c r="B63" s="49" t="s">
        <v>65</v>
      </c>
      <c r="C63" s="50" t="s">
        <v>5</v>
      </c>
      <c r="D63" s="13">
        <f aca="true" t="shared" si="5" ref="D63:E66">D68+D73+D78+D83+D88</f>
        <v>308618.18</v>
      </c>
      <c r="E63" s="13">
        <f t="shared" si="5"/>
        <v>112344.9</v>
      </c>
      <c r="F63" s="13">
        <f t="shared" si="4"/>
        <v>36.40255412043451</v>
      </c>
      <c r="G63" s="24"/>
    </row>
    <row r="64" spans="1:7" s="25" customFormat="1" ht="11.25">
      <c r="A64" s="48"/>
      <c r="B64" s="49"/>
      <c r="C64" s="50" t="s">
        <v>6</v>
      </c>
      <c r="D64" s="13">
        <f t="shared" si="5"/>
        <v>2361082.35</v>
      </c>
      <c r="E64" s="13">
        <f t="shared" si="5"/>
        <v>1250493.4</v>
      </c>
      <c r="F64" s="13">
        <f t="shared" si="4"/>
        <v>52.962718559985845</v>
      </c>
      <c r="G64" s="24"/>
    </row>
    <row r="65" spans="1:7" s="25" customFormat="1" ht="22.5">
      <c r="A65" s="48"/>
      <c r="B65" s="49"/>
      <c r="C65" s="50" t="s">
        <v>61</v>
      </c>
      <c r="D65" s="13">
        <f t="shared" si="5"/>
        <v>802602.46</v>
      </c>
      <c r="E65" s="13">
        <f t="shared" si="5"/>
        <v>398998.92000000004</v>
      </c>
      <c r="F65" s="13">
        <f t="shared" si="4"/>
        <v>49.71314441273954</v>
      </c>
      <c r="G65" s="24"/>
    </row>
    <row r="66" spans="1:7" s="25" customFormat="1" ht="11.25">
      <c r="A66" s="48"/>
      <c r="B66" s="49"/>
      <c r="C66" s="50" t="s">
        <v>62</v>
      </c>
      <c r="D66" s="13">
        <f t="shared" si="5"/>
        <v>287622.30000000005</v>
      </c>
      <c r="E66" s="13">
        <f t="shared" si="5"/>
        <v>149266.22999999998</v>
      </c>
      <c r="F66" s="13">
        <f>E66/D66*100</f>
        <v>51.8966123280427</v>
      </c>
      <c r="G66" s="24"/>
    </row>
    <row r="67" spans="1:7" s="25" customFormat="1" ht="11.25">
      <c r="A67" s="48"/>
      <c r="B67" s="50" t="s">
        <v>7</v>
      </c>
      <c r="C67" s="52"/>
      <c r="D67" s="13">
        <f>SUM(D63:D66)</f>
        <v>3759925.29</v>
      </c>
      <c r="E67" s="13">
        <f>SUM(E63:E66)</f>
        <v>1911103.4499999997</v>
      </c>
      <c r="F67" s="13">
        <f t="shared" si="4"/>
        <v>50.82822935558913</v>
      </c>
      <c r="G67" s="29"/>
    </row>
    <row r="68" spans="1:7" s="25" customFormat="1" ht="11.25">
      <c r="A68" s="57"/>
      <c r="B68" s="49" t="s">
        <v>18</v>
      </c>
      <c r="C68" s="50" t="s">
        <v>5</v>
      </c>
      <c r="D68" s="13">
        <v>1388.25</v>
      </c>
      <c r="E68" s="11">
        <v>1388.25</v>
      </c>
      <c r="F68" s="13">
        <f t="shared" si="4"/>
        <v>100</v>
      </c>
      <c r="G68" s="29"/>
    </row>
    <row r="69" spans="1:7" s="25" customFormat="1" ht="11.25">
      <c r="A69" s="57"/>
      <c r="B69" s="49"/>
      <c r="C69" s="50" t="s">
        <v>6</v>
      </c>
      <c r="D69" s="13">
        <v>110563.75</v>
      </c>
      <c r="E69" s="11">
        <v>36877.19</v>
      </c>
      <c r="F69" s="13">
        <f t="shared" si="4"/>
        <v>33.35378005901573</v>
      </c>
      <c r="G69" s="30"/>
    </row>
    <row r="70" spans="1:7" s="25" customFormat="1" ht="22.5">
      <c r="A70" s="57"/>
      <c r="B70" s="49"/>
      <c r="C70" s="50" t="s">
        <v>61</v>
      </c>
      <c r="D70" s="13">
        <v>426894</v>
      </c>
      <c r="E70" s="11">
        <v>244704.18</v>
      </c>
      <c r="F70" s="13">
        <f t="shared" si="4"/>
        <v>57.32200030921025</v>
      </c>
      <c r="G70" s="30"/>
    </row>
    <row r="71" spans="1:7" s="25" customFormat="1" ht="11.25">
      <c r="A71" s="57"/>
      <c r="B71" s="49"/>
      <c r="C71" s="50" t="s">
        <v>62</v>
      </c>
      <c r="D71" s="13">
        <v>181852.7</v>
      </c>
      <c r="E71" s="13">
        <v>90088.7</v>
      </c>
      <c r="F71" s="13">
        <f t="shared" si="4"/>
        <v>49.539379948716736</v>
      </c>
      <c r="G71" s="30"/>
    </row>
    <row r="72" spans="1:7" s="25" customFormat="1" ht="11.25">
      <c r="A72" s="57"/>
      <c r="B72" s="50" t="s">
        <v>9</v>
      </c>
      <c r="C72" s="52"/>
      <c r="D72" s="13">
        <f>SUM(D68:D71)</f>
        <v>720698.7</v>
      </c>
      <c r="E72" s="13">
        <f>SUM(E68:E71)</f>
        <v>373058.32</v>
      </c>
      <c r="F72" s="13">
        <f t="shared" si="4"/>
        <v>51.763423466699756</v>
      </c>
      <c r="G72" s="30"/>
    </row>
    <row r="73" spans="1:7" s="25" customFormat="1" ht="11.25">
      <c r="A73" s="48"/>
      <c r="B73" s="49" t="s">
        <v>19</v>
      </c>
      <c r="C73" s="50" t="s">
        <v>5</v>
      </c>
      <c r="D73" s="13">
        <v>307229.93</v>
      </c>
      <c r="E73" s="11">
        <v>110956.65</v>
      </c>
      <c r="F73" s="13">
        <f t="shared" si="4"/>
        <v>36.11518252795227</v>
      </c>
      <c r="G73" s="24"/>
    </row>
    <row r="74" spans="1:7" s="25" customFormat="1" ht="11.25">
      <c r="A74" s="48"/>
      <c r="B74" s="49"/>
      <c r="C74" s="50" t="s">
        <v>6</v>
      </c>
      <c r="D74" s="13">
        <v>2245909.6</v>
      </c>
      <c r="E74" s="11">
        <v>1212522.53</v>
      </c>
      <c r="F74" s="13">
        <f t="shared" si="4"/>
        <v>53.988038075975986</v>
      </c>
      <c r="G74" s="24"/>
    </row>
    <row r="75" spans="1:7" s="25" customFormat="1" ht="22.5">
      <c r="A75" s="48"/>
      <c r="B75" s="49"/>
      <c r="C75" s="50" t="s">
        <v>61</v>
      </c>
      <c r="D75" s="13">
        <v>254858.13</v>
      </c>
      <c r="E75" s="11">
        <v>99679.6</v>
      </c>
      <c r="F75" s="13">
        <f t="shared" si="4"/>
        <v>39.11179918019488</v>
      </c>
      <c r="G75" s="24"/>
    </row>
    <row r="76" spans="1:7" s="25" customFormat="1" ht="11.25">
      <c r="A76" s="48"/>
      <c r="B76" s="49"/>
      <c r="C76" s="50" t="s">
        <v>62</v>
      </c>
      <c r="D76" s="13">
        <v>93372.1</v>
      </c>
      <c r="E76" s="13">
        <v>52984.63</v>
      </c>
      <c r="F76" s="13">
        <f t="shared" si="4"/>
        <v>56.745676706425144</v>
      </c>
      <c r="G76" s="24"/>
    </row>
    <row r="77" spans="1:7" s="25" customFormat="1" ht="11.25">
      <c r="A77" s="48"/>
      <c r="B77" s="50" t="s">
        <v>9</v>
      </c>
      <c r="C77" s="52"/>
      <c r="D77" s="13">
        <f>SUM(D73:D76)</f>
        <v>2901369.7600000002</v>
      </c>
      <c r="E77" s="13">
        <f>SUM(E73:E76)</f>
        <v>1476143.41</v>
      </c>
      <c r="F77" s="13">
        <f t="shared" si="4"/>
        <v>50.87746589045582</v>
      </c>
      <c r="G77" s="29"/>
    </row>
    <row r="78" spans="1:7" s="25" customFormat="1" ht="11.25">
      <c r="A78" s="48"/>
      <c r="B78" s="49" t="s">
        <v>20</v>
      </c>
      <c r="C78" s="50" t="s">
        <v>5</v>
      </c>
      <c r="D78" s="13">
        <v>0</v>
      </c>
      <c r="E78" s="11">
        <v>0</v>
      </c>
      <c r="F78" s="13">
        <v>0</v>
      </c>
      <c r="G78" s="24"/>
    </row>
    <row r="79" spans="1:7" s="25" customFormat="1" ht="11.25">
      <c r="A79" s="48"/>
      <c r="B79" s="49"/>
      <c r="C79" s="50" t="s">
        <v>6</v>
      </c>
      <c r="D79" s="13">
        <v>4609</v>
      </c>
      <c r="E79" s="11">
        <v>1093.68</v>
      </c>
      <c r="F79" s="13">
        <v>0</v>
      </c>
      <c r="G79" s="24"/>
    </row>
    <row r="80" spans="1:7" s="25" customFormat="1" ht="22.5">
      <c r="A80" s="48"/>
      <c r="B80" s="49"/>
      <c r="C80" s="50" t="s">
        <v>61</v>
      </c>
      <c r="D80" s="13">
        <v>90027.1</v>
      </c>
      <c r="E80" s="11">
        <v>44764.4</v>
      </c>
      <c r="F80" s="13">
        <f>E80/D80*100</f>
        <v>49.72324999916692</v>
      </c>
      <c r="G80" s="24"/>
    </row>
    <row r="81" spans="1:7" s="31" customFormat="1" ht="11.25">
      <c r="A81" s="48"/>
      <c r="B81" s="49"/>
      <c r="C81" s="58" t="s">
        <v>62</v>
      </c>
      <c r="D81" s="13">
        <v>12397.5</v>
      </c>
      <c r="E81" s="13">
        <v>6192.9</v>
      </c>
      <c r="F81" s="13">
        <f>E81/D81*100</f>
        <v>49.95281306715063</v>
      </c>
      <c r="G81" s="29"/>
    </row>
    <row r="82" spans="1:7" s="25" customFormat="1" ht="11.25">
      <c r="A82" s="48"/>
      <c r="B82" s="50" t="s">
        <v>9</v>
      </c>
      <c r="C82" s="51"/>
      <c r="D82" s="13">
        <f>SUM(D78:D81)</f>
        <v>107033.6</v>
      </c>
      <c r="E82" s="13">
        <f>SUM(E78:E81)</f>
        <v>52050.98</v>
      </c>
      <c r="F82" s="13">
        <f>E82/D82*100</f>
        <v>48.63050481344176</v>
      </c>
      <c r="G82" s="24"/>
    </row>
    <row r="83" spans="1:7" s="25" customFormat="1" ht="11.25">
      <c r="A83" s="48"/>
      <c r="B83" s="49" t="s">
        <v>21</v>
      </c>
      <c r="C83" s="50" t="s">
        <v>5</v>
      </c>
      <c r="D83" s="13">
        <v>0</v>
      </c>
      <c r="E83" s="13">
        <v>0</v>
      </c>
      <c r="F83" s="13">
        <v>0</v>
      </c>
      <c r="G83" s="24"/>
    </row>
    <row r="84" spans="1:7" s="25" customFormat="1" ht="11.25">
      <c r="A84" s="48"/>
      <c r="B84" s="49"/>
      <c r="C84" s="50" t="s">
        <v>6</v>
      </c>
      <c r="D84" s="13">
        <v>0</v>
      </c>
      <c r="E84" s="13">
        <v>0</v>
      </c>
      <c r="F84" s="13">
        <v>0</v>
      </c>
      <c r="G84" s="24"/>
    </row>
    <row r="85" spans="1:7" s="25" customFormat="1" ht="22.5">
      <c r="A85" s="48"/>
      <c r="B85" s="49"/>
      <c r="C85" s="50" t="s">
        <v>61</v>
      </c>
      <c r="D85" s="13">
        <v>0</v>
      </c>
      <c r="E85" s="13">
        <v>0</v>
      </c>
      <c r="F85" s="13">
        <v>0</v>
      </c>
      <c r="G85" s="24"/>
    </row>
    <row r="86" spans="1:7" s="25" customFormat="1" ht="11.25">
      <c r="A86" s="48"/>
      <c r="B86" s="49"/>
      <c r="C86" s="50" t="s">
        <v>62</v>
      </c>
      <c r="D86" s="13">
        <v>0</v>
      </c>
      <c r="E86" s="13">
        <v>0</v>
      </c>
      <c r="F86" s="13">
        <v>0</v>
      </c>
      <c r="G86" s="24"/>
    </row>
    <row r="87" spans="1:7" s="25" customFormat="1" ht="11.25">
      <c r="A87" s="48"/>
      <c r="B87" s="50" t="s">
        <v>9</v>
      </c>
      <c r="C87" s="51"/>
      <c r="D87" s="13">
        <f>SUM(D83:D86)</f>
        <v>0</v>
      </c>
      <c r="E87" s="13">
        <f>SUM(E83:E86)</f>
        <v>0</v>
      </c>
      <c r="F87" s="13">
        <v>0</v>
      </c>
      <c r="G87" s="24"/>
    </row>
    <row r="88" spans="1:7" s="25" customFormat="1" ht="11.25">
      <c r="A88" s="48"/>
      <c r="B88" s="49" t="s">
        <v>16</v>
      </c>
      <c r="C88" s="50" t="s">
        <v>5</v>
      </c>
      <c r="D88" s="13">
        <v>0</v>
      </c>
      <c r="E88" s="11">
        <v>0</v>
      </c>
      <c r="F88" s="13">
        <v>0</v>
      </c>
      <c r="G88" s="24"/>
    </row>
    <row r="89" spans="1:7" s="25" customFormat="1" ht="11.25">
      <c r="A89" s="48"/>
      <c r="B89" s="49"/>
      <c r="C89" s="50" t="s">
        <v>6</v>
      </c>
      <c r="D89" s="13">
        <v>0</v>
      </c>
      <c r="E89" s="11">
        <v>0</v>
      </c>
      <c r="F89" s="13">
        <v>0</v>
      </c>
      <c r="G89" s="24"/>
    </row>
    <row r="90" spans="1:7" s="25" customFormat="1" ht="17.25" customHeight="1">
      <c r="A90" s="48"/>
      <c r="B90" s="49"/>
      <c r="C90" s="50" t="s">
        <v>61</v>
      </c>
      <c r="D90" s="13">
        <v>30823.23</v>
      </c>
      <c r="E90" s="11">
        <v>9850.74</v>
      </c>
      <c r="F90" s="13">
        <f>E90/D90*100</f>
        <v>31.958818073251894</v>
      </c>
      <c r="G90" s="24"/>
    </row>
    <row r="91" spans="1:7" s="25" customFormat="1" ht="11.25">
      <c r="A91" s="48"/>
      <c r="B91" s="49"/>
      <c r="C91" s="50" t="s">
        <v>62</v>
      </c>
      <c r="D91" s="13">
        <v>0</v>
      </c>
      <c r="E91" s="13">
        <v>0</v>
      </c>
      <c r="F91" s="13">
        <v>0</v>
      </c>
      <c r="G91" s="24"/>
    </row>
    <row r="92" spans="1:7" s="25" customFormat="1" ht="11.25">
      <c r="A92" s="48"/>
      <c r="B92" s="50" t="s">
        <v>9</v>
      </c>
      <c r="C92" s="51"/>
      <c r="D92" s="13">
        <f>SUM(D88:D91)</f>
        <v>30823.23</v>
      </c>
      <c r="E92" s="13">
        <f>SUM(E88:E91)</f>
        <v>9850.74</v>
      </c>
      <c r="F92" s="13">
        <f>E92/D92*100</f>
        <v>31.958818073251894</v>
      </c>
      <c r="G92" s="24"/>
    </row>
    <row r="93" spans="1:7" s="25" customFormat="1" ht="11.25">
      <c r="A93" s="48">
        <v>4</v>
      </c>
      <c r="B93" s="49" t="s">
        <v>66</v>
      </c>
      <c r="C93" s="50" t="s">
        <v>5</v>
      </c>
      <c r="D93" s="13">
        <f>D98+D103+D108+D113+D118+D123</f>
        <v>0</v>
      </c>
      <c r="E93" s="13">
        <f>E98+E103+E108+E113+E118+E123</f>
        <v>0</v>
      </c>
      <c r="F93" s="13">
        <v>0</v>
      </c>
      <c r="G93" s="24"/>
    </row>
    <row r="94" spans="1:7" s="25" customFormat="1" ht="11.25">
      <c r="A94" s="48"/>
      <c r="B94" s="49"/>
      <c r="C94" s="50" t="s">
        <v>6</v>
      </c>
      <c r="D94" s="13">
        <f aca="true" t="shared" si="6" ref="D94:E96">D99+D104+D109+D114+D119+D124</f>
        <v>53257</v>
      </c>
      <c r="E94" s="13">
        <f t="shared" si="6"/>
        <v>20555.769999999997</v>
      </c>
      <c r="F94" s="13">
        <f>E94/D94*100</f>
        <v>38.5973111515857</v>
      </c>
      <c r="G94" s="24"/>
    </row>
    <row r="95" spans="1:7" s="25" customFormat="1" ht="22.5">
      <c r="A95" s="48"/>
      <c r="B95" s="49"/>
      <c r="C95" s="50" t="s">
        <v>61</v>
      </c>
      <c r="D95" s="13">
        <f t="shared" si="6"/>
        <v>28723.5</v>
      </c>
      <c r="E95" s="13">
        <f t="shared" si="6"/>
        <v>16737.329999999998</v>
      </c>
      <c r="F95" s="13">
        <f>E95/D95*100</f>
        <v>58.27051020941041</v>
      </c>
      <c r="G95" s="24"/>
    </row>
    <row r="96" spans="1:7" s="25" customFormat="1" ht="11.25">
      <c r="A96" s="48"/>
      <c r="B96" s="49"/>
      <c r="C96" s="50" t="s">
        <v>62</v>
      </c>
      <c r="D96" s="13">
        <f t="shared" si="6"/>
        <v>0</v>
      </c>
      <c r="E96" s="13">
        <f t="shared" si="6"/>
        <v>0</v>
      </c>
      <c r="F96" s="13">
        <v>0</v>
      </c>
      <c r="G96" s="24"/>
    </row>
    <row r="97" spans="1:8" s="25" customFormat="1" ht="11.25">
      <c r="A97" s="48"/>
      <c r="B97" s="50" t="s">
        <v>7</v>
      </c>
      <c r="C97" s="51"/>
      <c r="D97" s="13">
        <f>SUM(D93:D96)</f>
        <v>81980.5</v>
      </c>
      <c r="E97" s="13">
        <f>SUM(E93:E96)</f>
        <v>37293.09999999999</v>
      </c>
      <c r="F97" s="13">
        <f>E97/D97*100</f>
        <v>45.49020803727715</v>
      </c>
      <c r="G97" s="29"/>
      <c r="H97" s="26"/>
    </row>
    <row r="98" spans="1:7" s="25" customFormat="1" ht="11.25">
      <c r="A98" s="48"/>
      <c r="B98" s="49" t="s">
        <v>22</v>
      </c>
      <c r="C98" s="50" t="s">
        <v>5</v>
      </c>
      <c r="D98" s="13">
        <v>0</v>
      </c>
      <c r="E98" s="11">
        <v>0</v>
      </c>
      <c r="F98" s="13">
        <v>0</v>
      </c>
      <c r="G98" s="24"/>
    </row>
    <row r="99" spans="1:7" s="25" customFormat="1" ht="11.25">
      <c r="A99" s="48"/>
      <c r="B99" s="49"/>
      <c r="C99" s="50" t="s">
        <v>6</v>
      </c>
      <c r="D99" s="13">
        <v>41388</v>
      </c>
      <c r="E99" s="11">
        <v>18698.85</v>
      </c>
      <c r="F99" s="13">
        <f>E99/D99*100</f>
        <v>45.17939982603653</v>
      </c>
      <c r="G99" s="24"/>
    </row>
    <row r="100" spans="1:7" s="25" customFormat="1" ht="22.5">
      <c r="A100" s="48"/>
      <c r="B100" s="49"/>
      <c r="C100" s="50" t="s">
        <v>61</v>
      </c>
      <c r="D100" s="13">
        <v>16226.3</v>
      </c>
      <c r="E100" s="11">
        <v>6916.78</v>
      </c>
      <c r="F100" s="13">
        <f>E100/D100*100</f>
        <v>42.626969795948554</v>
      </c>
      <c r="G100" s="24"/>
    </row>
    <row r="101" spans="1:7" s="25" customFormat="1" ht="11.25">
      <c r="A101" s="48"/>
      <c r="B101" s="49"/>
      <c r="C101" s="50" t="s">
        <v>62</v>
      </c>
      <c r="D101" s="13">
        <v>0</v>
      </c>
      <c r="E101" s="13">
        <v>0</v>
      </c>
      <c r="F101" s="13">
        <v>0</v>
      </c>
      <c r="G101" s="24"/>
    </row>
    <row r="102" spans="1:7" s="25" customFormat="1" ht="11.25">
      <c r="A102" s="48"/>
      <c r="B102" s="50" t="s">
        <v>9</v>
      </c>
      <c r="C102" s="51"/>
      <c r="D102" s="13">
        <f>SUM(D98:D101)</f>
        <v>57614.3</v>
      </c>
      <c r="E102" s="13">
        <f>SUM(E98:E101)</f>
        <v>25615.629999999997</v>
      </c>
      <c r="F102" s="13">
        <f>E102/D102*100</f>
        <v>44.46054191407341</v>
      </c>
      <c r="G102" s="24"/>
    </row>
    <row r="103" spans="1:7" s="25" customFormat="1" ht="11.25">
      <c r="A103" s="48"/>
      <c r="B103" s="49" t="s">
        <v>23</v>
      </c>
      <c r="C103" s="50" t="s">
        <v>5</v>
      </c>
      <c r="D103" s="13">
        <v>0</v>
      </c>
      <c r="E103" s="11">
        <v>0</v>
      </c>
      <c r="F103" s="13">
        <v>0</v>
      </c>
      <c r="G103" s="24"/>
    </row>
    <row r="104" spans="1:7" s="25" customFormat="1" ht="11.25">
      <c r="A104" s="48"/>
      <c r="B104" s="49"/>
      <c r="C104" s="50" t="s">
        <v>6</v>
      </c>
      <c r="D104" s="13">
        <v>0</v>
      </c>
      <c r="E104" s="11">
        <v>0</v>
      </c>
      <c r="F104" s="13">
        <v>0</v>
      </c>
      <c r="G104" s="24"/>
    </row>
    <row r="105" spans="1:7" s="25" customFormat="1" ht="22.5">
      <c r="A105" s="48"/>
      <c r="B105" s="49"/>
      <c r="C105" s="50" t="s">
        <v>61</v>
      </c>
      <c r="D105" s="13">
        <v>800</v>
      </c>
      <c r="E105" s="11">
        <v>0</v>
      </c>
      <c r="F105" s="13">
        <f>E105/D105*100</f>
        <v>0</v>
      </c>
      <c r="G105" s="24"/>
    </row>
    <row r="106" spans="1:7" s="25" customFormat="1" ht="11.25">
      <c r="A106" s="48"/>
      <c r="B106" s="49"/>
      <c r="C106" s="50" t="s">
        <v>62</v>
      </c>
      <c r="D106" s="13">
        <v>0</v>
      </c>
      <c r="E106" s="13">
        <v>0</v>
      </c>
      <c r="F106" s="13">
        <v>0</v>
      </c>
      <c r="G106" s="24"/>
    </row>
    <row r="107" spans="1:7" s="25" customFormat="1" ht="11.25">
      <c r="A107" s="48"/>
      <c r="B107" s="50" t="s">
        <v>9</v>
      </c>
      <c r="C107" s="51"/>
      <c r="D107" s="13">
        <f>SUM(D103:D106)</f>
        <v>800</v>
      </c>
      <c r="E107" s="13">
        <f>SUM(E103:E106)</f>
        <v>0</v>
      </c>
      <c r="F107" s="13">
        <f>E107/D107*100</f>
        <v>0</v>
      </c>
      <c r="G107" s="24"/>
    </row>
    <row r="108" spans="1:7" s="25" customFormat="1" ht="11.25">
      <c r="A108" s="48"/>
      <c r="B108" s="49" t="s">
        <v>24</v>
      </c>
      <c r="C108" s="50" t="s">
        <v>5</v>
      </c>
      <c r="D108" s="13">
        <v>0</v>
      </c>
      <c r="E108" s="11">
        <v>0</v>
      </c>
      <c r="F108" s="13">
        <v>0</v>
      </c>
      <c r="G108" s="24"/>
    </row>
    <row r="109" spans="1:7" s="25" customFormat="1" ht="11.25">
      <c r="A109" s="48"/>
      <c r="B109" s="49"/>
      <c r="C109" s="50" t="s">
        <v>6</v>
      </c>
      <c r="D109" s="13">
        <v>6180</v>
      </c>
      <c r="E109" s="11">
        <v>0</v>
      </c>
      <c r="F109" s="13">
        <f>E109/D109*100</f>
        <v>0</v>
      </c>
      <c r="G109" s="24"/>
    </row>
    <row r="110" spans="1:7" s="25" customFormat="1" ht="22.5">
      <c r="A110" s="48"/>
      <c r="B110" s="49"/>
      <c r="C110" s="50" t="s">
        <v>61</v>
      </c>
      <c r="D110" s="13">
        <v>11347.2</v>
      </c>
      <c r="E110" s="11">
        <v>9470.55</v>
      </c>
      <c r="F110" s="13">
        <f>E110/D110*100</f>
        <v>83.46155879864635</v>
      </c>
      <c r="G110" s="24"/>
    </row>
    <row r="111" spans="1:7" s="25" customFormat="1" ht="11.25">
      <c r="A111" s="48"/>
      <c r="B111" s="49"/>
      <c r="C111" s="50" t="s">
        <v>62</v>
      </c>
      <c r="D111" s="13">
        <v>0</v>
      </c>
      <c r="E111" s="11">
        <v>0</v>
      </c>
      <c r="F111" s="13">
        <v>0</v>
      </c>
      <c r="G111" s="24"/>
    </row>
    <row r="112" spans="1:7" s="25" customFormat="1" ht="11.25">
      <c r="A112" s="48"/>
      <c r="B112" s="50" t="s">
        <v>9</v>
      </c>
      <c r="C112" s="51"/>
      <c r="D112" s="13">
        <f>SUM(D108:D111)</f>
        <v>17527.2</v>
      </c>
      <c r="E112" s="13">
        <f>SUM(E108:E111)</f>
        <v>9470.55</v>
      </c>
      <c r="F112" s="13">
        <f>E112/D112*100</f>
        <v>54.033445159523474</v>
      </c>
      <c r="G112" s="24"/>
    </row>
    <row r="113" spans="1:7" s="25" customFormat="1" ht="11.25">
      <c r="A113" s="48"/>
      <c r="B113" s="49" t="s">
        <v>16</v>
      </c>
      <c r="C113" s="50" t="s">
        <v>5</v>
      </c>
      <c r="D113" s="13">
        <v>0</v>
      </c>
      <c r="E113" s="13">
        <v>0</v>
      </c>
      <c r="F113" s="13">
        <v>0</v>
      </c>
      <c r="G113" s="24"/>
    </row>
    <row r="114" spans="1:7" s="25" customFormat="1" ht="11.25">
      <c r="A114" s="48"/>
      <c r="B114" s="49"/>
      <c r="C114" s="50" t="s">
        <v>6</v>
      </c>
      <c r="D114" s="13">
        <v>5689</v>
      </c>
      <c r="E114" s="13">
        <v>1856.92</v>
      </c>
      <c r="F114" s="13">
        <f>E114/D114*100</f>
        <v>32.640534364563194</v>
      </c>
      <c r="G114" s="24"/>
    </row>
    <row r="115" spans="1:7" s="25" customFormat="1" ht="22.5">
      <c r="A115" s="48"/>
      <c r="B115" s="49"/>
      <c r="C115" s="50" t="s">
        <v>61</v>
      </c>
      <c r="D115" s="13">
        <v>0</v>
      </c>
      <c r="E115" s="13">
        <v>0</v>
      </c>
      <c r="F115" s="13">
        <v>0</v>
      </c>
      <c r="G115" s="24"/>
    </row>
    <row r="116" spans="1:7" s="25" customFormat="1" ht="11.25">
      <c r="A116" s="48"/>
      <c r="B116" s="49"/>
      <c r="C116" s="50" t="s">
        <v>62</v>
      </c>
      <c r="D116" s="13">
        <v>0</v>
      </c>
      <c r="E116" s="13">
        <v>0</v>
      </c>
      <c r="F116" s="13">
        <v>0</v>
      </c>
      <c r="G116" s="24"/>
    </row>
    <row r="117" spans="1:7" s="25" customFormat="1" ht="11.25">
      <c r="A117" s="48"/>
      <c r="B117" s="50" t="s">
        <v>9</v>
      </c>
      <c r="C117" s="51"/>
      <c r="D117" s="13">
        <f>SUM(D113:D116)</f>
        <v>5689</v>
      </c>
      <c r="E117" s="13">
        <f>SUM(E113:E116)</f>
        <v>1856.92</v>
      </c>
      <c r="F117" s="13">
        <f>E117/D117*100</f>
        <v>32.640534364563194</v>
      </c>
      <c r="G117" s="24"/>
    </row>
    <row r="118" spans="1:7" s="25" customFormat="1" ht="11.25">
      <c r="A118" s="48"/>
      <c r="B118" s="49" t="s">
        <v>25</v>
      </c>
      <c r="C118" s="50" t="s">
        <v>5</v>
      </c>
      <c r="D118" s="13">
        <v>0</v>
      </c>
      <c r="E118" s="13">
        <v>0</v>
      </c>
      <c r="F118" s="13">
        <v>0</v>
      </c>
      <c r="G118" s="24"/>
    </row>
    <row r="119" spans="1:7" s="25" customFormat="1" ht="11.25">
      <c r="A119" s="48"/>
      <c r="B119" s="49"/>
      <c r="C119" s="50" t="s">
        <v>6</v>
      </c>
      <c r="D119" s="13">
        <v>0</v>
      </c>
      <c r="E119" s="13">
        <v>0</v>
      </c>
      <c r="F119" s="13">
        <v>0</v>
      </c>
      <c r="G119" s="24"/>
    </row>
    <row r="120" spans="1:7" s="25" customFormat="1" ht="22.5">
      <c r="A120" s="48"/>
      <c r="B120" s="49"/>
      <c r="C120" s="50" t="s">
        <v>61</v>
      </c>
      <c r="D120" s="13">
        <v>0</v>
      </c>
      <c r="E120" s="13">
        <v>0</v>
      </c>
      <c r="F120" s="13">
        <v>0</v>
      </c>
      <c r="G120" s="24"/>
    </row>
    <row r="121" spans="1:7" s="25" customFormat="1" ht="11.25">
      <c r="A121" s="48"/>
      <c r="B121" s="49"/>
      <c r="C121" s="50" t="s">
        <v>62</v>
      </c>
      <c r="D121" s="13">
        <v>0</v>
      </c>
      <c r="E121" s="13">
        <v>0</v>
      </c>
      <c r="F121" s="13">
        <v>0</v>
      </c>
      <c r="G121" s="24"/>
    </row>
    <row r="122" spans="1:7" s="25" customFormat="1" ht="11.25">
      <c r="A122" s="48"/>
      <c r="B122" s="50" t="s">
        <v>9</v>
      </c>
      <c r="C122" s="51"/>
      <c r="D122" s="13">
        <f>SUM(D118:D121)</f>
        <v>0</v>
      </c>
      <c r="E122" s="13">
        <f>SUM(E118:E121)</f>
        <v>0</v>
      </c>
      <c r="F122" s="13">
        <v>0</v>
      </c>
      <c r="G122" s="24"/>
    </row>
    <row r="123" spans="1:7" s="25" customFormat="1" ht="11.25">
      <c r="A123" s="48"/>
      <c r="B123" s="49" t="s">
        <v>67</v>
      </c>
      <c r="C123" s="50" t="s">
        <v>5</v>
      </c>
      <c r="D123" s="13">
        <v>0</v>
      </c>
      <c r="E123" s="13">
        <v>0</v>
      </c>
      <c r="F123" s="13">
        <v>0</v>
      </c>
      <c r="G123" s="24"/>
    </row>
    <row r="124" spans="1:7" s="25" customFormat="1" ht="11.25">
      <c r="A124" s="48"/>
      <c r="B124" s="49"/>
      <c r="C124" s="50" t="s">
        <v>6</v>
      </c>
      <c r="D124" s="13">
        <v>0</v>
      </c>
      <c r="E124" s="13">
        <v>0</v>
      </c>
      <c r="F124" s="13">
        <v>0</v>
      </c>
      <c r="G124" s="24"/>
    </row>
    <row r="125" spans="1:7" s="25" customFormat="1" ht="22.5">
      <c r="A125" s="48"/>
      <c r="B125" s="49"/>
      <c r="C125" s="50" t="s">
        <v>61</v>
      </c>
      <c r="D125" s="13">
        <v>350</v>
      </c>
      <c r="E125" s="13">
        <v>350</v>
      </c>
      <c r="F125" s="13">
        <f>E125/D125*100</f>
        <v>100</v>
      </c>
      <c r="G125" s="24"/>
    </row>
    <row r="126" spans="1:7" s="25" customFormat="1" ht="11.25">
      <c r="A126" s="48"/>
      <c r="B126" s="49"/>
      <c r="C126" s="50" t="s">
        <v>62</v>
      </c>
      <c r="D126" s="13">
        <v>0</v>
      </c>
      <c r="E126" s="13">
        <v>0</v>
      </c>
      <c r="F126" s="13">
        <v>0</v>
      </c>
      <c r="G126" s="24"/>
    </row>
    <row r="127" spans="1:7" s="25" customFormat="1" ht="11.25">
      <c r="A127" s="48"/>
      <c r="B127" s="50" t="s">
        <v>9</v>
      </c>
      <c r="C127" s="51"/>
      <c r="D127" s="13">
        <f>SUM(D123:D126)</f>
        <v>350</v>
      </c>
      <c r="E127" s="13">
        <f>SUM(E123:E126)</f>
        <v>350</v>
      </c>
      <c r="F127" s="13">
        <f>E127/D127*100</f>
        <v>100</v>
      </c>
      <c r="G127" s="24"/>
    </row>
    <row r="128" spans="1:7" s="33" customFormat="1" ht="11.25">
      <c r="A128" s="53">
        <v>5</v>
      </c>
      <c r="B128" s="54" t="s">
        <v>63</v>
      </c>
      <c r="C128" s="55" t="s">
        <v>5</v>
      </c>
      <c r="D128" s="28">
        <f>D133+D138</f>
        <v>0</v>
      </c>
      <c r="E128" s="28">
        <f>E133+E138</f>
        <v>0</v>
      </c>
      <c r="F128" s="28">
        <v>0</v>
      </c>
      <c r="G128" s="32"/>
    </row>
    <row r="129" spans="1:7" s="33" customFormat="1" ht="11.25">
      <c r="A129" s="53"/>
      <c r="B129" s="54"/>
      <c r="C129" s="55" t="s">
        <v>6</v>
      </c>
      <c r="D129" s="28">
        <f aca="true" t="shared" si="7" ref="D129:E131">D134+D139</f>
        <v>0</v>
      </c>
      <c r="E129" s="28">
        <f t="shared" si="7"/>
        <v>0</v>
      </c>
      <c r="F129" s="28">
        <v>0</v>
      </c>
      <c r="G129" s="32"/>
    </row>
    <row r="130" spans="1:7" s="33" customFormat="1" ht="22.5">
      <c r="A130" s="53"/>
      <c r="B130" s="54"/>
      <c r="C130" s="55" t="s">
        <v>61</v>
      </c>
      <c r="D130" s="28">
        <f t="shared" si="7"/>
        <v>121413.2</v>
      </c>
      <c r="E130" s="28">
        <f>E135+E140</f>
        <v>68131.12</v>
      </c>
      <c r="F130" s="28">
        <f>E130/D130*100</f>
        <v>56.11508468601437</v>
      </c>
      <c r="G130" s="32"/>
    </row>
    <row r="131" spans="1:7" s="33" customFormat="1" ht="11.25">
      <c r="A131" s="53"/>
      <c r="B131" s="54"/>
      <c r="C131" s="55" t="s">
        <v>62</v>
      </c>
      <c r="D131" s="28">
        <f t="shared" si="7"/>
        <v>216000</v>
      </c>
      <c r="E131" s="28">
        <f t="shared" si="7"/>
        <v>119665.28</v>
      </c>
      <c r="F131" s="28">
        <f>E131/D131*100</f>
        <v>55.40059259259259</v>
      </c>
      <c r="G131" s="32"/>
    </row>
    <row r="132" spans="1:7" s="33" customFormat="1" ht="11.25">
      <c r="A132" s="53"/>
      <c r="B132" s="55" t="s">
        <v>7</v>
      </c>
      <c r="C132" s="56"/>
      <c r="D132" s="28">
        <f>SUM(D128:D131)</f>
        <v>337413.2</v>
      </c>
      <c r="E132" s="28">
        <f>SUM(E128:E131)</f>
        <v>187796.4</v>
      </c>
      <c r="F132" s="28">
        <f>E132/D132*100</f>
        <v>55.65769211163049</v>
      </c>
      <c r="G132" s="32"/>
    </row>
    <row r="133" spans="1:7" s="25" customFormat="1" ht="11.25">
      <c r="A133" s="48"/>
      <c r="B133" s="49" t="s">
        <v>26</v>
      </c>
      <c r="C133" s="50" t="s">
        <v>5</v>
      </c>
      <c r="D133" s="13">
        <v>0</v>
      </c>
      <c r="E133" s="11">
        <v>0</v>
      </c>
      <c r="F133" s="13">
        <v>0</v>
      </c>
      <c r="G133" s="24"/>
    </row>
    <row r="134" spans="1:7" s="25" customFormat="1" ht="11.25">
      <c r="A134" s="48"/>
      <c r="B134" s="49"/>
      <c r="C134" s="50" t="s">
        <v>6</v>
      </c>
      <c r="D134" s="13">
        <v>0</v>
      </c>
      <c r="E134" s="11">
        <v>0</v>
      </c>
      <c r="F134" s="13">
        <v>0</v>
      </c>
      <c r="G134" s="24"/>
    </row>
    <row r="135" spans="1:7" s="25" customFormat="1" ht="22.5">
      <c r="A135" s="48"/>
      <c r="B135" s="49"/>
      <c r="C135" s="50" t="s">
        <v>61</v>
      </c>
      <c r="D135" s="13">
        <v>77257.4</v>
      </c>
      <c r="E135" s="13">
        <v>43082.25</v>
      </c>
      <c r="F135" s="13">
        <f>E135/D135*100</f>
        <v>55.7645610647006</v>
      </c>
      <c r="G135" s="24"/>
    </row>
    <row r="136" spans="1:7" s="25" customFormat="1" ht="11.25">
      <c r="A136" s="48"/>
      <c r="B136" s="49"/>
      <c r="C136" s="50" t="s">
        <v>62</v>
      </c>
      <c r="D136" s="13">
        <v>215000</v>
      </c>
      <c r="E136" s="13">
        <v>119342.28</v>
      </c>
      <c r="F136" s="13">
        <f>E136/D136*100</f>
        <v>55.50803720930233</v>
      </c>
      <c r="G136" s="24"/>
    </row>
    <row r="137" spans="1:7" s="25" customFormat="1" ht="11.25">
      <c r="A137" s="48"/>
      <c r="B137" s="50" t="s">
        <v>9</v>
      </c>
      <c r="C137" s="51"/>
      <c r="D137" s="13">
        <f>SUM(D133:D136)</f>
        <v>292257.4</v>
      </c>
      <c r="E137" s="13">
        <f>SUM(E133:E136)</f>
        <v>162424.53</v>
      </c>
      <c r="F137" s="13">
        <f>E137/D137*100</f>
        <v>55.57584854994262</v>
      </c>
      <c r="G137" s="24"/>
    </row>
    <row r="138" spans="1:7" s="25" customFormat="1" ht="11.25">
      <c r="A138" s="48"/>
      <c r="B138" s="49" t="s">
        <v>27</v>
      </c>
      <c r="C138" s="50" t="s">
        <v>5</v>
      </c>
      <c r="D138" s="13">
        <v>0</v>
      </c>
      <c r="E138" s="11">
        <v>0</v>
      </c>
      <c r="F138" s="13">
        <v>0</v>
      </c>
      <c r="G138" s="24"/>
    </row>
    <row r="139" spans="1:7" s="25" customFormat="1" ht="11.25">
      <c r="A139" s="48"/>
      <c r="B139" s="49"/>
      <c r="C139" s="50" t="s">
        <v>6</v>
      </c>
      <c r="D139" s="13">
        <v>0</v>
      </c>
      <c r="E139" s="11">
        <v>0</v>
      </c>
      <c r="F139" s="13">
        <v>0</v>
      </c>
      <c r="G139" s="24"/>
    </row>
    <row r="140" spans="1:7" s="25" customFormat="1" ht="22.5">
      <c r="A140" s="48"/>
      <c r="B140" s="49"/>
      <c r="C140" s="50" t="s">
        <v>61</v>
      </c>
      <c r="D140" s="13">
        <v>44155.8</v>
      </c>
      <c r="E140" s="11">
        <v>25048.87</v>
      </c>
      <c r="F140" s="13">
        <f>E140/D140*100</f>
        <v>56.72837996367408</v>
      </c>
      <c r="G140" s="24"/>
    </row>
    <row r="141" spans="1:7" s="25" customFormat="1" ht="11.25">
      <c r="A141" s="48"/>
      <c r="B141" s="49"/>
      <c r="C141" s="50" t="s">
        <v>62</v>
      </c>
      <c r="D141" s="13">
        <v>1000</v>
      </c>
      <c r="E141" s="13">
        <v>323</v>
      </c>
      <c r="F141" s="13">
        <f>E141/D141*100</f>
        <v>32.300000000000004</v>
      </c>
      <c r="G141" s="24"/>
    </row>
    <row r="142" spans="1:7" s="25" customFormat="1" ht="11.25">
      <c r="A142" s="48"/>
      <c r="B142" s="50" t="s">
        <v>9</v>
      </c>
      <c r="C142" s="51"/>
      <c r="D142" s="13">
        <f>SUM(D138:D141)</f>
        <v>45155.8</v>
      </c>
      <c r="E142" s="13">
        <f>SUM(E138:E141)</f>
        <v>25371.87</v>
      </c>
      <c r="F142" s="13">
        <f>E142/D142*100</f>
        <v>56.187400068208284</v>
      </c>
      <c r="G142" s="24"/>
    </row>
    <row r="143" spans="1:7" s="25" customFormat="1" ht="11.25">
      <c r="A143" s="48">
        <v>6</v>
      </c>
      <c r="B143" s="49" t="s">
        <v>68</v>
      </c>
      <c r="C143" s="50" t="s">
        <v>5</v>
      </c>
      <c r="D143" s="13">
        <f aca="true" t="shared" si="8" ref="D143:E146">D148</f>
        <v>0</v>
      </c>
      <c r="E143" s="13">
        <f t="shared" si="8"/>
        <v>0</v>
      </c>
      <c r="F143" s="13">
        <v>0</v>
      </c>
      <c r="G143" s="24"/>
    </row>
    <row r="144" spans="1:7" s="25" customFormat="1" ht="11.25">
      <c r="A144" s="48"/>
      <c r="B144" s="49"/>
      <c r="C144" s="50" t="s">
        <v>6</v>
      </c>
      <c r="D144" s="13">
        <f t="shared" si="8"/>
        <v>2213</v>
      </c>
      <c r="E144" s="13">
        <f t="shared" si="8"/>
        <v>1500</v>
      </c>
      <c r="F144" s="13">
        <f>E144/D144*100</f>
        <v>67.78129236330773</v>
      </c>
      <c r="G144" s="24"/>
    </row>
    <row r="145" spans="1:7" s="25" customFormat="1" ht="22.5">
      <c r="A145" s="48"/>
      <c r="B145" s="49"/>
      <c r="C145" s="50" t="s">
        <v>61</v>
      </c>
      <c r="D145" s="13">
        <f t="shared" si="8"/>
        <v>0</v>
      </c>
      <c r="E145" s="13">
        <f t="shared" si="8"/>
        <v>0</v>
      </c>
      <c r="F145" s="13">
        <v>0</v>
      </c>
      <c r="G145" s="24"/>
    </row>
    <row r="146" spans="1:7" s="25" customFormat="1" ht="11.25">
      <c r="A146" s="48"/>
      <c r="B146" s="49"/>
      <c r="C146" s="50" t="s">
        <v>62</v>
      </c>
      <c r="D146" s="13">
        <f t="shared" si="8"/>
        <v>0</v>
      </c>
      <c r="E146" s="13">
        <f t="shared" si="8"/>
        <v>0</v>
      </c>
      <c r="F146" s="13">
        <v>0</v>
      </c>
      <c r="G146" s="24"/>
    </row>
    <row r="147" spans="1:7" s="25" customFormat="1" ht="11.25">
      <c r="A147" s="48"/>
      <c r="B147" s="50" t="s">
        <v>7</v>
      </c>
      <c r="C147" s="52"/>
      <c r="D147" s="13">
        <f>SUM(D143:D146)</f>
        <v>2213</v>
      </c>
      <c r="E147" s="13">
        <f>SUM(E143:E146)</f>
        <v>1500</v>
      </c>
      <c r="F147" s="13">
        <f>E147/D147*100</f>
        <v>67.78129236330773</v>
      </c>
      <c r="G147" s="24"/>
    </row>
    <row r="148" spans="1:7" s="25" customFormat="1" ht="11.25">
      <c r="A148" s="48"/>
      <c r="B148" s="49" t="s">
        <v>92</v>
      </c>
      <c r="C148" s="50" t="s">
        <v>5</v>
      </c>
      <c r="D148" s="13">
        <v>0</v>
      </c>
      <c r="E148" s="11">
        <v>0</v>
      </c>
      <c r="F148" s="13">
        <v>0</v>
      </c>
      <c r="G148" s="24"/>
    </row>
    <row r="149" spans="1:7" s="25" customFormat="1" ht="11.25">
      <c r="A149" s="48"/>
      <c r="B149" s="49"/>
      <c r="C149" s="50" t="s">
        <v>6</v>
      </c>
      <c r="D149" s="13">
        <v>2213</v>
      </c>
      <c r="E149" s="11">
        <v>1500</v>
      </c>
      <c r="F149" s="13">
        <f>E149/D149*100</f>
        <v>67.78129236330773</v>
      </c>
      <c r="G149" s="24"/>
    </row>
    <row r="150" spans="1:7" s="25" customFormat="1" ht="22.5">
      <c r="A150" s="48"/>
      <c r="B150" s="49"/>
      <c r="C150" s="50" t="s">
        <v>61</v>
      </c>
      <c r="D150" s="13">
        <v>0</v>
      </c>
      <c r="E150" s="11">
        <v>0</v>
      </c>
      <c r="F150" s="13">
        <v>0</v>
      </c>
      <c r="G150" s="24"/>
    </row>
    <row r="151" spans="1:7" s="25" customFormat="1" ht="11.25">
      <c r="A151" s="48"/>
      <c r="B151" s="49"/>
      <c r="C151" s="50" t="s">
        <v>62</v>
      </c>
      <c r="D151" s="13">
        <v>0</v>
      </c>
      <c r="E151" s="13">
        <v>0</v>
      </c>
      <c r="F151" s="13">
        <v>0</v>
      </c>
      <c r="G151" s="24"/>
    </row>
    <row r="152" spans="1:7" s="25" customFormat="1" ht="11.25">
      <c r="A152" s="48"/>
      <c r="B152" s="50" t="s">
        <v>9</v>
      </c>
      <c r="C152" s="52"/>
      <c r="D152" s="13">
        <f>SUM(D148:D151)</f>
        <v>2213</v>
      </c>
      <c r="E152" s="13">
        <f>SUM(E148:E151)</f>
        <v>1500</v>
      </c>
      <c r="F152" s="13">
        <f>E152/D152*100</f>
        <v>67.78129236330773</v>
      </c>
      <c r="G152" s="24"/>
    </row>
    <row r="153" spans="1:7" s="25" customFormat="1" ht="11.25">
      <c r="A153" s="48">
        <v>7</v>
      </c>
      <c r="B153" s="49" t="s">
        <v>69</v>
      </c>
      <c r="C153" s="50" t="s">
        <v>5</v>
      </c>
      <c r="D153" s="13">
        <f aca="true" t="shared" si="9" ref="D153:E156">D158+D163</f>
        <v>0</v>
      </c>
      <c r="E153" s="13">
        <f t="shared" si="9"/>
        <v>0</v>
      </c>
      <c r="F153" s="13">
        <v>0</v>
      </c>
      <c r="G153" s="24"/>
    </row>
    <row r="154" spans="1:7" s="25" customFormat="1" ht="11.25">
      <c r="A154" s="48"/>
      <c r="B154" s="49"/>
      <c r="C154" s="50" t="s">
        <v>6</v>
      </c>
      <c r="D154" s="13">
        <f t="shared" si="9"/>
        <v>0</v>
      </c>
      <c r="E154" s="13">
        <f t="shared" si="9"/>
        <v>0</v>
      </c>
      <c r="F154" s="13">
        <v>0</v>
      </c>
      <c r="G154" s="24"/>
    </row>
    <row r="155" spans="1:7" s="25" customFormat="1" ht="22.5">
      <c r="A155" s="48"/>
      <c r="B155" s="49"/>
      <c r="C155" s="50" t="s">
        <v>61</v>
      </c>
      <c r="D155" s="13">
        <f t="shared" si="9"/>
        <v>100</v>
      </c>
      <c r="E155" s="13">
        <f t="shared" si="9"/>
        <v>19.48</v>
      </c>
      <c r="F155" s="13">
        <f>E155/D155*100</f>
        <v>19.48</v>
      </c>
      <c r="G155" s="24"/>
    </row>
    <row r="156" spans="1:7" s="25" customFormat="1" ht="11.25">
      <c r="A156" s="48"/>
      <c r="B156" s="49"/>
      <c r="C156" s="50" t="s">
        <v>62</v>
      </c>
      <c r="D156" s="13">
        <f t="shared" si="9"/>
        <v>0</v>
      </c>
      <c r="E156" s="13">
        <f t="shared" si="9"/>
        <v>0</v>
      </c>
      <c r="F156" s="13">
        <v>0</v>
      </c>
      <c r="G156" s="24"/>
    </row>
    <row r="157" spans="1:7" s="25" customFormat="1" ht="11.25">
      <c r="A157" s="48"/>
      <c r="B157" s="50" t="s">
        <v>7</v>
      </c>
      <c r="C157" s="51"/>
      <c r="D157" s="13">
        <f>SUM(D153:D156)</f>
        <v>100</v>
      </c>
      <c r="E157" s="13">
        <f>SUM(E153:E156)</f>
        <v>19.48</v>
      </c>
      <c r="F157" s="13">
        <f aca="true" t="shared" si="10" ref="F157:F162">E157/D157*100</f>
        <v>19.48</v>
      </c>
      <c r="G157" s="24"/>
    </row>
    <row r="158" spans="1:7" s="25" customFormat="1" ht="11.25">
      <c r="A158" s="48"/>
      <c r="B158" s="49" t="s">
        <v>28</v>
      </c>
      <c r="C158" s="50" t="s">
        <v>5</v>
      </c>
      <c r="D158" s="13">
        <v>0</v>
      </c>
      <c r="E158" s="11">
        <v>0</v>
      </c>
      <c r="F158" s="13">
        <v>0</v>
      </c>
      <c r="G158" s="24"/>
    </row>
    <row r="159" spans="1:7" s="25" customFormat="1" ht="11.25">
      <c r="A159" s="48"/>
      <c r="B159" s="49"/>
      <c r="C159" s="50" t="s">
        <v>6</v>
      </c>
      <c r="D159" s="13">
        <v>0</v>
      </c>
      <c r="E159" s="11">
        <v>0</v>
      </c>
      <c r="F159" s="13">
        <v>0</v>
      </c>
      <c r="G159" s="24"/>
    </row>
    <row r="160" spans="1:7" s="25" customFormat="1" ht="22.5">
      <c r="A160" s="48"/>
      <c r="B160" s="49"/>
      <c r="C160" s="50" t="s">
        <v>61</v>
      </c>
      <c r="D160" s="13">
        <v>100</v>
      </c>
      <c r="E160" s="11">
        <v>19.48</v>
      </c>
      <c r="F160" s="13">
        <f t="shared" si="10"/>
        <v>19.48</v>
      </c>
      <c r="G160" s="24"/>
    </row>
    <row r="161" spans="1:7" s="25" customFormat="1" ht="11.25">
      <c r="A161" s="48"/>
      <c r="B161" s="49"/>
      <c r="C161" s="50" t="s">
        <v>62</v>
      </c>
      <c r="D161" s="13">
        <v>0</v>
      </c>
      <c r="E161" s="13">
        <v>0</v>
      </c>
      <c r="F161" s="13">
        <v>0</v>
      </c>
      <c r="G161" s="24"/>
    </row>
    <row r="162" spans="1:7" s="25" customFormat="1" ht="11.25">
      <c r="A162" s="48"/>
      <c r="B162" s="50" t="s">
        <v>9</v>
      </c>
      <c r="C162" s="51"/>
      <c r="D162" s="13">
        <f>SUM(D158:D161)</f>
        <v>100</v>
      </c>
      <c r="E162" s="13">
        <f>SUM(E158:E161)</f>
        <v>19.48</v>
      </c>
      <c r="F162" s="13">
        <f t="shared" si="10"/>
        <v>19.48</v>
      </c>
      <c r="G162" s="24"/>
    </row>
    <row r="163" spans="1:7" ht="11.25">
      <c r="A163" s="40"/>
      <c r="B163" s="41" t="s">
        <v>29</v>
      </c>
      <c r="C163" s="42" t="s">
        <v>5</v>
      </c>
      <c r="D163" s="8">
        <v>0</v>
      </c>
      <c r="E163" s="10">
        <v>0</v>
      </c>
      <c r="F163" s="8">
        <v>0</v>
      </c>
      <c r="G163" s="1"/>
    </row>
    <row r="164" spans="1:7" ht="11.25">
      <c r="A164" s="40"/>
      <c r="B164" s="41"/>
      <c r="C164" s="42" t="s">
        <v>6</v>
      </c>
      <c r="D164" s="8">
        <v>0</v>
      </c>
      <c r="E164" s="11">
        <v>0</v>
      </c>
      <c r="F164" s="8">
        <v>0</v>
      </c>
      <c r="G164" s="1"/>
    </row>
    <row r="165" spans="1:7" ht="22.5">
      <c r="A165" s="40"/>
      <c r="B165" s="41"/>
      <c r="C165" s="42" t="s">
        <v>61</v>
      </c>
      <c r="D165" s="8">
        <v>0</v>
      </c>
      <c r="E165" s="10">
        <v>0</v>
      </c>
      <c r="F165" s="8">
        <v>0</v>
      </c>
      <c r="G165" s="1"/>
    </row>
    <row r="166" spans="1:7" ht="11.25">
      <c r="A166" s="40"/>
      <c r="B166" s="41"/>
      <c r="C166" s="42" t="s">
        <v>62</v>
      </c>
      <c r="D166" s="8">
        <v>0</v>
      </c>
      <c r="E166" s="8">
        <v>0</v>
      </c>
      <c r="F166" s="8">
        <v>0</v>
      </c>
      <c r="G166" s="1"/>
    </row>
    <row r="167" spans="1:7" ht="11.25">
      <c r="A167" s="40"/>
      <c r="B167" s="42" t="s">
        <v>9</v>
      </c>
      <c r="C167" s="43"/>
      <c r="D167" s="8">
        <f>SUM(D163:D166)</f>
        <v>0</v>
      </c>
      <c r="E167" s="8">
        <f>SUM(E163:E166)</f>
        <v>0</v>
      </c>
      <c r="F167" s="8">
        <v>0</v>
      </c>
      <c r="G167" s="1"/>
    </row>
    <row r="168" spans="1:7" s="33" customFormat="1" ht="11.25">
      <c r="A168" s="48">
        <v>8</v>
      </c>
      <c r="B168" s="49" t="s">
        <v>70</v>
      </c>
      <c r="C168" s="50" t="s">
        <v>5</v>
      </c>
      <c r="D168" s="13">
        <f>D173+D178+D183+D188+D193+D198</f>
        <v>0</v>
      </c>
      <c r="E168" s="13">
        <f>E173+E178+E183+E188+E193+E198</f>
        <v>0</v>
      </c>
      <c r="F168" s="13">
        <v>0</v>
      </c>
      <c r="G168" s="32"/>
    </row>
    <row r="169" spans="1:7" s="33" customFormat="1" ht="11.25">
      <c r="A169" s="48"/>
      <c r="B169" s="49"/>
      <c r="C169" s="50" t="s">
        <v>6</v>
      </c>
      <c r="D169" s="13">
        <f>D174+D179+D184+D189+D194+D199</f>
        <v>1857.46</v>
      </c>
      <c r="E169" s="13">
        <f>E174+E179+E184+E189+E194+E199</f>
        <v>637.6</v>
      </c>
      <c r="F169" s="13">
        <f>E169/D169*100</f>
        <v>34.32644579156482</v>
      </c>
      <c r="G169" s="32"/>
    </row>
    <row r="170" spans="1:7" s="33" customFormat="1" ht="22.5">
      <c r="A170" s="48"/>
      <c r="B170" s="49"/>
      <c r="C170" s="50" t="s">
        <v>61</v>
      </c>
      <c r="D170" s="13">
        <f>D175+D180+D185+D190+D195+D200</f>
        <v>43461.57000000001</v>
      </c>
      <c r="E170" s="13">
        <f>E175+E180+E185+E190+E195+E200</f>
        <v>19856.98</v>
      </c>
      <c r="F170" s="13">
        <f>E170/D170*100</f>
        <v>45.68859339411806</v>
      </c>
      <c r="G170" s="34"/>
    </row>
    <row r="171" spans="1:7" s="33" customFormat="1" ht="11.25">
      <c r="A171" s="48"/>
      <c r="B171" s="49"/>
      <c r="C171" s="50" t="s">
        <v>62</v>
      </c>
      <c r="D171" s="13">
        <f>D176+D181+D186+D191+D196+D201</f>
        <v>40000</v>
      </c>
      <c r="E171" s="13">
        <f>E176+E181+E186+E191+E196+E201</f>
        <v>0</v>
      </c>
      <c r="F171" s="13">
        <f>E171/D171*100</f>
        <v>0</v>
      </c>
      <c r="G171" s="32"/>
    </row>
    <row r="172" spans="1:7" s="33" customFormat="1" ht="11.25">
      <c r="A172" s="48"/>
      <c r="B172" s="50" t="s">
        <v>7</v>
      </c>
      <c r="C172" s="51"/>
      <c r="D172" s="13">
        <f>SUM(D168:D171)</f>
        <v>85319.03</v>
      </c>
      <c r="E172" s="13">
        <f>SUM(E168:E171)</f>
        <v>20494.579999999998</v>
      </c>
      <c r="F172" s="13">
        <f>E172/D172*100</f>
        <v>24.021112288782465</v>
      </c>
      <c r="G172" s="34"/>
    </row>
    <row r="173" spans="1:7" s="25" customFormat="1" ht="11.25">
      <c r="A173" s="48"/>
      <c r="B173" s="49" t="s">
        <v>30</v>
      </c>
      <c r="C173" s="50" t="s">
        <v>5</v>
      </c>
      <c r="D173" s="13">
        <v>0</v>
      </c>
      <c r="E173" s="11">
        <v>0</v>
      </c>
      <c r="F173" s="13">
        <v>0</v>
      </c>
      <c r="G173" s="24"/>
    </row>
    <row r="174" spans="1:7" s="25" customFormat="1" ht="11.25">
      <c r="A174" s="48"/>
      <c r="B174" s="49"/>
      <c r="C174" s="50" t="s">
        <v>6</v>
      </c>
      <c r="D174" s="13">
        <v>285.46</v>
      </c>
      <c r="E174" s="11">
        <v>128.77</v>
      </c>
      <c r="F174" s="13">
        <f>E174/D174*100</f>
        <v>45.10964758635186</v>
      </c>
      <c r="G174" s="24"/>
    </row>
    <row r="175" spans="1:7" s="25" customFormat="1" ht="22.5">
      <c r="A175" s="48"/>
      <c r="B175" s="49"/>
      <c r="C175" s="50" t="s">
        <v>61</v>
      </c>
      <c r="D175" s="13">
        <v>17579.49</v>
      </c>
      <c r="E175" s="11">
        <v>8170.41</v>
      </c>
      <c r="F175" s="13">
        <f>E175/D175*100</f>
        <v>46.47694557691946</v>
      </c>
      <c r="G175" s="24"/>
    </row>
    <row r="176" spans="1:7" s="25" customFormat="1" ht="11.25">
      <c r="A176" s="48"/>
      <c r="B176" s="49"/>
      <c r="C176" s="50" t="s">
        <v>62</v>
      </c>
      <c r="D176" s="13">
        <v>0</v>
      </c>
      <c r="E176" s="13">
        <v>0</v>
      </c>
      <c r="F176" s="13">
        <v>0</v>
      </c>
      <c r="G176" s="24"/>
    </row>
    <row r="177" spans="1:7" s="25" customFormat="1" ht="11.25">
      <c r="A177" s="48"/>
      <c r="B177" s="50" t="s">
        <v>9</v>
      </c>
      <c r="C177" s="51"/>
      <c r="D177" s="13">
        <f>SUM(D173:D176)</f>
        <v>17864.95</v>
      </c>
      <c r="E177" s="13">
        <f>SUM(E173:E176)</f>
        <v>8299.18</v>
      </c>
      <c r="F177" s="13">
        <f>E177/D177*100</f>
        <v>46.45509783122819</v>
      </c>
      <c r="G177" s="24"/>
    </row>
    <row r="178" spans="1:7" ht="11.25">
      <c r="A178" s="48"/>
      <c r="B178" s="49" t="s">
        <v>31</v>
      </c>
      <c r="C178" s="50" t="s">
        <v>5</v>
      </c>
      <c r="D178" s="13">
        <v>0</v>
      </c>
      <c r="E178" s="11">
        <v>0</v>
      </c>
      <c r="F178" s="13">
        <v>0</v>
      </c>
      <c r="G178" s="1"/>
    </row>
    <row r="179" spans="1:7" ht="11.25">
      <c r="A179" s="48"/>
      <c r="B179" s="49"/>
      <c r="C179" s="50" t="s">
        <v>6</v>
      </c>
      <c r="D179" s="13">
        <v>0</v>
      </c>
      <c r="E179" s="11">
        <v>0</v>
      </c>
      <c r="F179" s="13">
        <v>0</v>
      </c>
      <c r="G179" s="1"/>
    </row>
    <row r="180" spans="1:7" ht="22.5">
      <c r="A180" s="48"/>
      <c r="B180" s="49"/>
      <c r="C180" s="50" t="s">
        <v>61</v>
      </c>
      <c r="D180" s="13">
        <v>23650.08</v>
      </c>
      <c r="E180" s="11">
        <v>11252</v>
      </c>
      <c r="F180" s="13">
        <f>E180/D180*100</f>
        <v>47.57700608200902</v>
      </c>
      <c r="G180" s="1"/>
    </row>
    <row r="181" spans="1:7" ht="11.25">
      <c r="A181" s="48"/>
      <c r="B181" s="49"/>
      <c r="C181" s="50" t="s">
        <v>62</v>
      </c>
      <c r="D181" s="13">
        <v>40000</v>
      </c>
      <c r="E181" s="13">
        <v>0</v>
      </c>
      <c r="F181" s="13">
        <f>E181/D181*100</f>
        <v>0</v>
      </c>
      <c r="G181" s="1"/>
    </row>
    <row r="182" spans="1:7" ht="11.25">
      <c r="A182" s="48"/>
      <c r="B182" s="50" t="s">
        <v>9</v>
      </c>
      <c r="C182" s="51"/>
      <c r="D182" s="13">
        <f>SUM(D178:D181)</f>
        <v>63650.08</v>
      </c>
      <c r="E182" s="13">
        <f>SUM(E178:E181)</f>
        <v>11252</v>
      </c>
      <c r="F182" s="13">
        <f>E182/D182*100</f>
        <v>17.677903939790806</v>
      </c>
      <c r="G182" s="1"/>
    </row>
    <row r="183" spans="1:7" ht="11.25">
      <c r="A183" s="48"/>
      <c r="B183" s="49" t="s">
        <v>32</v>
      </c>
      <c r="C183" s="50" t="s">
        <v>5</v>
      </c>
      <c r="D183" s="13">
        <v>0</v>
      </c>
      <c r="E183" s="11">
        <v>0</v>
      </c>
      <c r="F183" s="13">
        <v>0</v>
      </c>
      <c r="G183" s="1"/>
    </row>
    <row r="184" spans="1:7" ht="11.25">
      <c r="A184" s="48"/>
      <c r="B184" s="49"/>
      <c r="C184" s="50" t="s">
        <v>6</v>
      </c>
      <c r="D184" s="13">
        <v>0</v>
      </c>
      <c r="E184" s="11">
        <v>0</v>
      </c>
      <c r="F184" s="13">
        <v>0</v>
      </c>
      <c r="G184" s="1"/>
    </row>
    <row r="185" spans="1:7" ht="22.5">
      <c r="A185" s="48"/>
      <c r="B185" s="49"/>
      <c r="C185" s="50" t="s">
        <v>61</v>
      </c>
      <c r="D185" s="13">
        <v>850</v>
      </c>
      <c r="E185" s="13">
        <v>330.64</v>
      </c>
      <c r="F185" s="13">
        <f>E185/D185*100</f>
        <v>38.898823529411764</v>
      </c>
      <c r="G185" s="1"/>
    </row>
    <row r="186" spans="1:7" ht="11.25">
      <c r="A186" s="48"/>
      <c r="B186" s="49"/>
      <c r="C186" s="50" t="s">
        <v>62</v>
      </c>
      <c r="D186" s="13">
        <v>0</v>
      </c>
      <c r="E186" s="13">
        <v>0</v>
      </c>
      <c r="F186" s="13">
        <v>0</v>
      </c>
      <c r="G186" s="1"/>
    </row>
    <row r="187" spans="1:7" ht="11.25">
      <c r="A187" s="48"/>
      <c r="B187" s="50" t="s">
        <v>9</v>
      </c>
      <c r="C187" s="51"/>
      <c r="D187" s="13">
        <f>SUM(D183:D186)</f>
        <v>850</v>
      </c>
      <c r="E187" s="13">
        <f>SUM(E183:E186)</f>
        <v>330.64</v>
      </c>
      <c r="F187" s="13">
        <f>E187/D187*100</f>
        <v>38.898823529411764</v>
      </c>
      <c r="G187" s="1"/>
    </row>
    <row r="188" spans="1:7" ht="11.25">
      <c r="A188" s="48"/>
      <c r="B188" s="49" t="s">
        <v>33</v>
      </c>
      <c r="C188" s="50" t="s">
        <v>5</v>
      </c>
      <c r="D188" s="13">
        <v>0</v>
      </c>
      <c r="E188" s="11">
        <v>0</v>
      </c>
      <c r="F188" s="13">
        <v>0</v>
      </c>
      <c r="G188" s="1"/>
    </row>
    <row r="189" spans="1:7" ht="11.25">
      <c r="A189" s="48"/>
      <c r="B189" s="49"/>
      <c r="C189" s="50" t="s">
        <v>6</v>
      </c>
      <c r="D189" s="13">
        <v>0</v>
      </c>
      <c r="E189" s="11">
        <v>0</v>
      </c>
      <c r="F189" s="13">
        <v>0</v>
      </c>
      <c r="G189" s="1"/>
    </row>
    <row r="190" spans="1:7" ht="22.5">
      <c r="A190" s="48"/>
      <c r="B190" s="49"/>
      <c r="C190" s="50" t="s">
        <v>61</v>
      </c>
      <c r="D190" s="13">
        <v>382</v>
      </c>
      <c r="E190" s="11">
        <v>103.93</v>
      </c>
      <c r="F190" s="13">
        <f>E190/D190*100</f>
        <v>27.20680628272251</v>
      </c>
      <c r="G190" s="1"/>
    </row>
    <row r="191" spans="1:7" ht="11.25">
      <c r="A191" s="48"/>
      <c r="B191" s="49"/>
      <c r="C191" s="50" t="s">
        <v>62</v>
      </c>
      <c r="D191" s="13">
        <v>0</v>
      </c>
      <c r="E191" s="13">
        <v>0</v>
      </c>
      <c r="F191" s="13">
        <v>0</v>
      </c>
      <c r="G191" s="1"/>
    </row>
    <row r="192" spans="1:7" ht="11.25">
      <c r="A192" s="48"/>
      <c r="B192" s="50" t="s">
        <v>9</v>
      </c>
      <c r="C192" s="51"/>
      <c r="D192" s="13">
        <f>SUM(D188:D191)</f>
        <v>382</v>
      </c>
      <c r="E192" s="13">
        <f>SUM(E188:E191)</f>
        <v>103.93</v>
      </c>
      <c r="F192" s="13">
        <f>E192/D192*100</f>
        <v>27.20680628272251</v>
      </c>
      <c r="G192" s="1"/>
    </row>
    <row r="193" spans="1:7" ht="11.25">
      <c r="A193" s="40"/>
      <c r="B193" s="41" t="s">
        <v>34</v>
      </c>
      <c r="C193" s="42" t="s">
        <v>5</v>
      </c>
      <c r="D193" s="8">
        <v>0</v>
      </c>
      <c r="E193" s="8">
        <v>0</v>
      </c>
      <c r="F193" s="8">
        <v>0</v>
      </c>
      <c r="G193" s="1"/>
    </row>
    <row r="194" spans="1:7" ht="11.25">
      <c r="A194" s="40"/>
      <c r="B194" s="41"/>
      <c r="C194" s="42" t="s">
        <v>6</v>
      </c>
      <c r="D194" s="8">
        <v>0</v>
      </c>
      <c r="E194" s="8">
        <v>0</v>
      </c>
      <c r="F194" s="8">
        <v>0</v>
      </c>
      <c r="G194" s="1"/>
    </row>
    <row r="195" spans="1:7" ht="22.5">
      <c r="A195" s="40"/>
      <c r="B195" s="41"/>
      <c r="C195" s="42" t="s">
        <v>61</v>
      </c>
      <c r="D195" s="8">
        <v>1000</v>
      </c>
      <c r="E195" s="8">
        <v>0</v>
      </c>
      <c r="F195" s="8">
        <f>E195/D195*100</f>
        <v>0</v>
      </c>
      <c r="G195" s="1"/>
    </row>
    <row r="196" spans="1:7" ht="11.25">
      <c r="A196" s="40"/>
      <c r="B196" s="41"/>
      <c r="C196" s="42" t="s">
        <v>62</v>
      </c>
      <c r="D196" s="8">
        <v>0</v>
      </c>
      <c r="E196" s="8">
        <v>0</v>
      </c>
      <c r="F196" s="8">
        <v>0</v>
      </c>
      <c r="G196" s="1"/>
    </row>
    <row r="197" spans="1:7" ht="11.25">
      <c r="A197" s="40"/>
      <c r="B197" s="42" t="s">
        <v>9</v>
      </c>
      <c r="C197" s="43"/>
      <c r="D197" s="8">
        <f>SUM(D193:D196)</f>
        <v>1000</v>
      </c>
      <c r="E197" s="8">
        <f>SUM(E193:E196)</f>
        <v>0</v>
      </c>
      <c r="F197" s="8">
        <f>E197/D197*100</f>
        <v>0</v>
      </c>
      <c r="G197" s="1"/>
    </row>
    <row r="198" spans="1:7" ht="11.25">
      <c r="A198" s="40"/>
      <c r="B198" s="41" t="s">
        <v>16</v>
      </c>
      <c r="C198" s="42" t="s">
        <v>5</v>
      </c>
      <c r="D198" s="8">
        <v>0</v>
      </c>
      <c r="E198" s="8">
        <v>0</v>
      </c>
      <c r="F198" s="8">
        <v>0</v>
      </c>
      <c r="G198" s="1"/>
    </row>
    <row r="199" spans="1:7" ht="11.25">
      <c r="A199" s="40"/>
      <c r="B199" s="41"/>
      <c r="C199" s="42" t="s">
        <v>6</v>
      </c>
      <c r="D199" s="8">
        <v>1572</v>
      </c>
      <c r="E199" s="8">
        <v>508.83</v>
      </c>
      <c r="F199" s="8">
        <v>0</v>
      </c>
      <c r="G199" s="1"/>
    </row>
    <row r="200" spans="1:7" ht="22.5">
      <c r="A200" s="40"/>
      <c r="B200" s="41"/>
      <c r="C200" s="42" t="s">
        <v>61</v>
      </c>
      <c r="D200" s="8">
        <v>0</v>
      </c>
      <c r="E200" s="8">
        <v>0</v>
      </c>
      <c r="F200" s="8">
        <v>0</v>
      </c>
      <c r="G200" s="1"/>
    </row>
    <row r="201" spans="1:7" ht="11.25">
      <c r="A201" s="40"/>
      <c r="B201" s="41"/>
      <c r="C201" s="42" t="s">
        <v>62</v>
      </c>
      <c r="D201" s="8">
        <v>0</v>
      </c>
      <c r="E201" s="8">
        <v>0</v>
      </c>
      <c r="F201" s="8">
        <v>0</v>
      </c>
      <c r="G201" s="1"/>
    </row>
    <row r="202" spans="1:7" ht="11.25">
      <c r="A202" s="40"/>
      <c r="B202" s="42" t="s">
        <v>9</v>
      </c>
      <c r="C202" s="43"/>
      <c r="D202" s="8">
        <f>SUM(D198:D201)</f>
        <v>1572</v>
      </c>
      <c r="E202" s="8">
        <f>SUM(E198:E201)</f>
        <v>508.83</v>
      </c>
      <c r="F202" s="8">
        <f aca="true" t="shared" si="11" ref="F202:F207">E202/D202*100</f>
        <v>32.36832061068702</v>
      </c>
      <c r="G202" s="1"/>
    </row>
    <row r="203" spans="1:7" ht="11.25" customHeight="1">
      <c r="A203" s="40">
        <v>9</v>
      </c>
      <c r="B203" s="41" t="s">
        <v>71</v>
      </c>
      <c r="C203" s="42" t="s">
        <v>5</v>
      </c>
      <c r="D203" s="8">
        <f aca="true" t="shared" si="12" ref="D203:E206">D208+D213+D218+D223</f>
        <v>3700.6</v>
      </c>
      <c r="E203" s="8">
        <f t="shared" si="12"/>
        <v>3700.59</v>
      </c>
      <c r="F203" s="8">
        <f t="shared" si="11"/>
        <v>99.99972977355024</v>
      </c>
      <c r="G203" s="1"/>
    </row>
    <row r="204" spans="1:7" ht="11.25">
      <c r="A204" s="40"/>
      <c r="B204" s="41"/>
      <c r="C204" s="42" t="s">
        <v>6</v>
      </c>
      <c r="D204" s="8">
        <f t="shared" si="12"/>
        <v>44982</v>
      </c>
      <c r="E204" s="8">
        <f t="shared" si="12"/>
        <v>10549.9</v>
      </c>
      <c r="F204" s="8">
        <f t="shared" si="11"/>
        <v>23.453603663687698</v>
      </c>
      <c r="G204" s="1"/>
    </row>
    <row r="205" spans="1:7" ht="22.5">
      <c r="A205" s="40"/>
      <c r="B205" s="41"/>
      <c r="C205" s="42" t="s">
        <v>61</v>
      </c>
      <c r="D205" s="8">
        <f t="shared" si="12"/>
        <v>20982.5</v>
      </c>
      <c r="E205" s="8">
        <f t="shared" si="12"/>
        <v>10549.9</v>
      </c>
      <c r="F205" s="8">
        <f t="shared" si="11"/>
        <v>50.27951864649112</v>
      </c>
      <c r="G205" s="1"/>
    </row>
    <row r="206" spans="1:7" ht="11.25">
      <c r="A206" s="40"/>
      <c r="B206" s="41"/>
      <c r="C206" s="42" t="s">
        <v>62</v>
      </c>
      <c r="D206" s="8">
        <f t="shared" si="12"/>
        <v>46057.87</v>
      </c>
      <c r="E206" s="8">
        <f t="shared" si="12"/>
        <v>63721.99</v>
      </c>
      <c r="F206" s="8">
        <f t="shared" si="11"/>
        <v>138.35201237052428</v>
      </c>
      <c r="G206" s="1"/>
    </row>
    <row r="207" spans="1:7" ht="11.25">
      <c r="A207" s="40"/>
      <c r="B207" s="42" t="s">
        <v>7</v>
      </c>
      <c r="C207" s="43"/>
      <c r="D207" s="8">
        <f>SUM(D203:D206)</f>
        <v>115722.97</v>
      </c>
      <c r="E207" s="8">
        <f>SUM(E203:E206)</f>
        <v>88522.38</v>
      </c>
      <c r="F207" s="8">
        <f t="shared" si="11"/>
        <v>76.49508131358883</v>
      </c>
      <c r="G207" s="1"/>
    </row>
    <row r="208" spans="1:7" ht="11.25">
      <c r="A208" s="40"/>
      <c r="B208" s="41" t="s">
        <v>90</v>
      </c>
      <c r="C208" s="42" t="s">
        <v>5</v>
      </c>
      <c r="D208" s="8">
        <v>0</v>
      </c>
      <c r="E208" s="8">
        <v>0</v>
      </c>
      <c r="F208" s="8">
        <v>0</v>
      </c>
      <c r="G208" s="1"/>
    </row>
    <row r="209" spans="1:7" ht="11.25">
      <c r="A209" s="40"/>
      <c r="B209" s="41"/>
      <c r="C209" s="42" t="s">
        <v>6</v>
      </c>
      <c r="D209" s="8">
        <v>248</v>
      </c>
      <c r="E209" s="8">
        <v>0</v>
      </c>
      <c r="F209" s="8">
        <f>E209/D209*100</f>
        <v>0</v>
      </c>
      <c r="G209" s="1"/>
    </row>
    <row r="210" spans="1:7" ht="22.5">
      <c r="A210" s="40"/>
      <c r="B210" s="41"/>
      <c r="C210" s="42" t="s">
        <v>61</v>
      </c>
      <c r="D210" s="8">
        <v>0</v>
      </c>
      <c r="E210" s="8">
        <v>0</v>
      </c>
      <c r="F210" s="8">
        <v>0</v>
      </c>
      <c r="G210" s="1"/>
    </row>
    <row r="211" spans="1:7" ht="11.25">
      <c r="A211" s="40"/>
      <c r="B211" s="41"/>
      <c r="C211" s="42" t="s">
        <v>62</v>
      </c>
      <c r="D211" s="8">
        <v>0</v>
      </c>
      <c r="E211" s="8">
        <v>0</v>
      </c>
      <c r="F211" s="8">
        <v>0</v>
      </c>
      <c r="G211" s="1"/>
    </row>
    <row r="212" spans="1:7" ht="11.25">
      <c r="A212" s="40"/>
      <c r="B212" s="42" t="s">
        <v>9</v>
      </c>
      <c r="C212" s="59"/>
      <c r="D212" s="8">
        <f>SUM(D208:D211)</f>
        <v>248</v>
      </c>
      <c r="E212" s="8">
        <f>SUM(E208:E211)</f>
        <v>0</v>
      </c>
      <c r="F212" s="8">
        <f aca="true" t="shared" si="13" ref="F212:F217">E212/D212*100</f>
        <v>0</v>
      </c>
      <c r="G212" s="1"/>
    </row>
    <row r="213" spans="1:7" s="25" customFormat="1" ht="11.25">
      <c r="A213" s="48"/>
      <c r="B213" s="49" t="s">
        <v>88</v>
      </c>
      <c r="C213" s="50" t="s">
        <v>5</v>
      </c>
      <c r="D213" s="13">
        <v>3700.6</v>
      </c>
      <c r="E213" s="11">
        <v>3700.59</v>
      </c>
      <c r="F213" s="13">
        <f t="shared" si="13"/>
        <v>99.99972977355024</v>
      </c>
      <c r="G213" s="24"/>
    </row>
    <row r="214" spans="1:7" s="25" customFormat="1" ht="11.25">
      <c r="A214" s="48"/>
      <c r="B214" s="49"/>
      <c r="C214" s="50" t="s">
        <v>6</v>
      </c>
      <c r="D214" s="13">
        <v>10550</v>
      </c>
      <c r="E214" s="11">
        <v>10549.9</v>
      </c>
      <c r="F214" s="13">
        <f t="shared" si="13"/>
        <v>99.99905213270142</v>
      </c>
      <c r="G214" s="24"/>
    </row>
    <row r="215" spans="1:7" s="25" customFormat="1" ht="22.5">
      <c r="A215" s="48"/>
      <c r="B215" s="49"/>
      <c r="C215" s="50" t="s">
        <v>61</v>
      </c>
      <c r="D215" s="13">
        <v>15558.2</v>
      </c>
      <c r="E215" s="11">
        <v>10549.9</v>
      </c>
      <c r="F215" s="13">
        <f t="shared" si="13"/>
        <v>67.80925814040184</v>
      </c>
      <c r="G215" s="24"/>
    </row>
    <row r="216" spans="1:7" s="25" customFormat="1" ht="11.25">
      <c r="A216" s="48"/>
      <c r="B216" s="49"/>
      <c r="C216" s="50" t="s">
        <v>62</v>
      </c>
      <c r="D216" s="13">
        <v>46057.87</v>
      </c>
      <c r="E216" s="13">
        <v>63721.99</v>
      </c>
      <c r="F216" s="13">
        <f t="shared" si="13"/>
        <v>138.35201237052428</v>
      </c>
      <c r="G216" s="24"/>
    </row>
    <row r="217" spans="1:7" s="25" customFormat="1" ht="11.25">
      <c r="A217" s="48"/>
      <c r="B217" s="50" t="s">
        <v>9</v>
      </c>
      <c r="C217" s="52"/>
      <c r="D217" s="13">
        <f>SUM(D213:D216)</f>
        <v>75866.67000000001</v>
      </c>
      <c r="E217" s="13">
        <f>SUM(E213:E216)</f>
        <v>88522.38</v>
      </c>
      <c r="F217" s="13">
        <f t="shared" si="13"/>
        <v>116.68151508429195</v>
      </c>
      <c r="G217" s="24"/>
    </row>
    <row r="218" spans="1:7" ht="11.25">
      <c r="A218" s="48"/>
      <c r="B218" s="49" t="s">
        <v>35</v>
      </c>
      <c r="C218" s="50" t="s">
        <v>5</v>
      </c>
      <c r="D218" s="13">
        <v>0</v>
      </c>
      <c r="E218" s="13">
        <v>0</v>
      </c>
      <c r="F218" s="13">
        <v>0</v>
      </c>
      <c r="G218" s="1"/>
    </row>
    <row r="219" spans="1:7" ht="11.25">
      <c r="A219" s="48"/>
      <c r="B219" s="49"/>
      <c r="C219" s="50" t="s">
        <v>6</v>
      </c>
      <c r="D219" s="13">
        <v>34184</v>
      </c>
      <c r="E219" s="13">
        <v>0</v>
      </c>
      <c r="F219" s="13">
        <f>E219/D219*100</f>
        <v>0</v>
      </c>
      <c r="G219" s="1"/>
    </row>
    <row r="220" spans="1:7" ht="22.5">
      <c r="A220" s="48"/>
      <c r="B220" s="49"/>
      <c r="C220" s="50" t="s">
        <v>61</v>
      </c>
      <c r="D220" s="13">
        <v>2692.3</v>
      </c>
      <c r="E220" s="13">
        <v>0</v>
      </c>
      <c r="F220" s="13">
        <f>E220/D220*100</f>
        <v>0</v>
      </c>
      <c r="G220" s="1"/>
    </row>
    <row r="221" spans="1:7" ht="11.25">
      <c r="A221" s="48"/>
      <c r="B221" s="49"/>
      <c r="C221" s="50" t="s">
        <v>62</v>
      </c>
      <c r="D221" s="13">
        <v>0</v>
      </c>
      <c r="E221" s="13">
        <v>0</v>
      </c>
      <c r="F221" s="13">
        <v>0</v>
      </c>
      <c r="G221" s="1"/>
    </row>
    <row r="222" spans="1:7" ht="11.25">
      <c r="A222" s="48"/>
      <c r="B222" s="50" t="s">
        <v>9</v>
      </c>
      <c r="C222" s="51"/>
      <c r="D222" s="13">
        <f>SUM(D218:D221)</f>
        <v>36876.3</v>
      </c>
      <c r="E222" s="13">
        <f>SUM(E218:E221)</f>
        <v>0</v>
      </c>
      <c r="F222" s="13">
        <f>E222/D222*100</f>
        <v>0</v>
      </c>
      <c r="G222" s="1"/>
    </row>
    <row r="223" spans="1:7" ht="11.25">
      <c r="A223" s="48"/>
      <c r="B223" s="49" t="s">
        <v>36</v>
      </c>
      <c r="C223" s="50" t="s">
        <v>5</v>
      </c>
      <c r="D223" s="13">
        <v>0</v>
      </c>
      <c r="E223" s="13">
        <v>0</v>
      </c>
      <c r="F223" s="13">
        <v>0</v>
      </c>
      <c r="G223" s="1"/>
    </row>
    <row r="224" spans="1:7" ht="11.25">
      <c r="A224" s="48"/>
      <c r="B224" s="49"/>
      <c r="C224" s="50" t="s">
        <v>6</v>
      </c>
      <c r="D224" s="13">
        <v>0</v>
      </c>
      <c r="E224" s="13">
        <v>0</v>
      </c>
      <c r="F224" s="13">
        <v>0</v>
      </c>
      <c r="G224" s="1"/>
    </row>
    <row r="225" spans="1:7" ht="22.5">
      <c r="A225" s="48"/>
      <c r="B225" s="49"/>
      <c r="C225" s="50" t="s">
        <v>61</v>
      </c>
      <c r="D225" s="13">
        <v>2732</v>
      </c>
      <c r="E225" s="13">
        <v>0</v>
      </c>
      <c r="F225" s="13">
        <v>0</v>
      </c>
      <c r="G225" s="1"/>
    </row>
    <row r="226" spans="1:7" ht="12.75" customHeight="1">
      <c r="A226" s="48"/>
      <c r="B226" s="49"/>
      <c r="C226" s="50" t="s">
        <v>62</v>
      </c>
      <c r="D226" s="13">
        <v>0</v>
      </c>
      <c r="E226" s="13">
        <v>0</v>
      </c>
      <c r="F226" s="13">
        <v>0</v>
      </c>
      <c r="G226" s="1"/>
    </row>
    <row r="227" spans="1:7" ht="11.25">
      <c r="A227" s="48"/>
      <c r="B227" s="50" t="s">
        <v>9</v>
      </c>
      <c r="C227" s="51"/>
      <c r="D227" s="13">
        <f>SUM(D223:D226)</f>
        <v>2732</v>
      </c>
      <c r="E227" s="13">
        <f>SUM(E223:E226)</f>
        <v>0</v>
      </c>
      <c r="F227" s="13">
        <v>0</v>
      </c>
      <c r="G227" s="1"/>
    </row>
    <row r="228" spans="1:7" s="25" customFormat="1" ht="11.25">
      <c r="A228" s="48">
        <v>10</v>
      </c>
      <c r="B228" s="49" t="s">
        <v>72</v>
      </c>
      <c r="C228" s="50" t="s">
        <v>5</v>
      </c>
      <c r="D228" s="13">
        <f>D233+D238+D243+D248+D253+D258</f>
        <v>0</v>
      </c>
      <c r="E228" s="13">
        <f>E233+E238+E243+E248+E253+E258</f>
        <v>0</v>
      </c>
      <c r="F228" s="13">
        <v>0</v>
      </c>
      <c r="G228" s="24"/>
    </row>
    <row r="229" spans="1:7" s="25" customFormat="1" ht="11.25">
      <c r="A229" s="48"/>
      <c r="B229" s="49"/>
      <c r="C229" s="50" t="s">
        <v>6</v>
      </c>
      <c r="D229" s="13">
        <f aca="true" t="shared" si="14" ref="D229:E231">D234+D239+D244+D249+D254+D259</f>
        <v>89070.1</v>
      </c>
      <c r="E229" s="13">
        <f t="shared" si="14"/>
        <v>0</v>
      </c>
      <c r="F229" s="13">
        <f>E229/D229*100</f>
        <v>0</v>
      </c>
      <c r="G229" s="24"/>
    </row>
    <row r="230" spans="1:7" s="25" customFormat="1" ht="22.5">
      <c r="A230" s="48"/>
      <c r="B230" s="49"/>
      <c r="C230" s="50" t="s">
        <v>61</v>
      </c>
      <c r="D230" s="13">
        <f t="shared" si="14"/>
        <v>54421.21</v>
      </c>
      <c r="E230" s="13">
        <f t="shared" si="14"/>
        <v>15247.58</v>
      </c>
      <c r="F230" s="13">
        <f>E230/D230*100</f>
        <v>28.01771588687572</v>
      </c>
      <c r="G230" s="24"/>
    </row>
    <row r="231" spans="1:7" s="25" customFormat="1" ht="11.25">
      <c r="A231" s="48"/>
      <c r="B231" s="49"/>
      <c r="C231" s="50" t="s">
        <v>62</v>
      </c>
      <c r="D231" s="13">
        <f t="shared" si="14"/>
        <v>445181.61</v>
      </c>
      <c r="E231" s="13">
        <f t="shared" si="14"/>
        <v>29400</v>
      </c>
      <c r="F231" s="13">
        <f>E231/D231*100</f>
        <v>6.60404638008295</v>
      </c>
      <c r="G231" s="29"/>
    </row>
    <row r="232" spans="1:7" s="25" customFormat="1" ht="11.25">
      <c r="A232" s="48"/>
      <c r="B232" s="50" t="s">
        <v>7</v>
      </c>
      <c r="C232" s="52"/>
      <c r="D232" s="13">
        <f>SUM(D228:D231)</f>
        <v>588672.9199999999</v>
      </c>
      <c r="E232" s="13">
        <f>SUM(E228:E231)</f>
        <v>44647.58</v>
      </c>
      <c r="F232" s="13">
        <f>E232/D232*100</f>
        <v>7.5844460451824425</v>
      </c>
      <c r="G232" s="24"/>
    </row>
    <row r="233" spans="1:7" ht="11.25">
      <c r="A233" s="40"/>
      <c r="B233" s="41" t="s">
        <v>37</v>
      </c>
      <c r="C233" s="42" t="s">
        <v>5</v>
      </c>
      <c r="D233" s="8">
        <v>0</v>
      </c>
      <c r="E233" s="13">
        <v>0</v>
      </c>
      <c r="F233" s="8">
        <v>0</v>
      </c>
      <c r="G233" s="1"/>
    </row>
    <row r="234" spans="1:7" ht="11.25">
      <c r="A234" s="40"/>
      <c r="B234" s="41"/>
      <c r="C234" s="42" t="s">
        <v>6</v>
      </c>
      <c r="D234" s="8">
        <v>0</v>
      </c>
      <c r="E234" s="13">
        <v>0</v>
      </c>
      <c r="F234" s="8">
        <v>0</v>
      </c>
      <c r="G234" s="1"/>
    </row>
    <row r="235" spans="1:7" ht="22.5">
      <c r="A235" s="40"/>
      <c r="B235" s="41"/>
      <c r="C235" s="42" t="s">
        <v>61</v>
      </c>
      <c r="D235" s="8">
        <v>12800</v>
      </c>
      <c r="E235" s="13">
        <v>0</v>
      </c>
      <c r="F235" s="8">
        <v>0</v>
      </c>
      <c r="G235" s="1"/>
    </row>
    <row r="236" spans="1:7" ht="11.25">
      <c r="A236" s="40"/>
      <c r="B236" s="41"/>
      <c r="C236" s="42" t="s">
        <v>62</v>
      </c>
      <c r="D236" s="8">
        <v>11975.04</v>
      </c>
      <c r="E236" s="13">
        <v>0</v>
      </c>
      <c r="F236" s="8">
        <f>E236/D236*100</f>
        <v>0</v>
      </c>
      <c r="G236" s="1"/>
    </row>
    <row r="237" spans="1:7" ht="11.25">
      <c r="A237" s="40"/>
      <c r="B237" s="42" t="s">
        <v>9</v>
      </c>
      <c r="C237" s="43"/>
      <c r="D237" s="8">
        <f>SUM(D233:D236)</f>
        <v>24775.04</v>
      </c>
      <c r="E237" s="13">
        <f>SUM(E233:E236)</f>
        <v>0</v>
      </c>
      <c r="F237" s="8">
        <f>E237/D237*100</f>
        <v>0</v>
      </c>
      <c r="G237" s="1"/>
    </row>
    <row r="238" spans="1:7" ht="11.25">
      <c r="A238" s="40"/>
      <c r="B238" s="41" t="s">
        <v>38</v>
      </c>
      <c r="C238" s="42" t="s">
        <v>5</v>
      </c>
      <c r="D238" s="8">
        <v>0</v>
      </c>
      <c r="E238" s="13">
        <v>0</v>
      </c>
      <c r="F238" s="8">
        <v>0</v>
      </c>
      <c r="G238" s="1"/>
    </row>
    <row r="239" spans="1:7" ht="11.25">
      <c r="A239" s="40"/>
      <c r="B239" s="41"/>
      <c r="C239" s="42" t="s">
        <v>6</v>
      </c>
      <c r="D239" s="8">
        <v>0</v>
      </c>
      <c r="E239" s="13">
        <v>0</v>
      </c>
      <c r="F239" s="8">
        <v>0</v>
      </c>
      <c r="G239" s="1"/>
    </row>
    <row r="240" spans="1:7" ht="22.5">
      <c r="A240" s="40"/>
      <c r="B240" s="41"/>
      <c r="C240" s="42" t="s">
        <v>61</v>
      </c>
      <c r="D240" s="8">
        <v>3220.07</v>
      </c>
      <c r="E240" s="13">
        <v>0</v>
      </c>
      <c r="F240" s="8">
        <v>0</v>
      </c>
      <c r="G240" s="1"/>
    </row>
    <row r="241" spans="1:7" ht="11.25">
      <c r="A241" s="40"/>
      <c r="B241" s="41"/>
      <c r="C241" s="42" t="s">
        <v>62</v>
      </c>
      <c r="D241" s="8">
        <v>199600</v>
      </c>
      <c r="E241" s="13">
        <v>0</v>
      </c>
      <c r="F241" s="8">
        <v>0</v>
      </c>
      <c r="G241" s="1"/>
    </row>
    <row r="242" spans="1:7" ht="11.25">
      <c r="A242" s="40"/>
      <c r="B242" s="42" t="s">
        <v>9</v>
      </c>
      <c r="C242" s="43"/>
      <c r="D242" s="8">
        <f>SUM(D238:D241)</f>
        <v>202820.07</v>
      </c>
      <c r="E242" s="13">
        <f>SUM(E238:E241)</f>
        <v>0</v>
      </c>
      <c r="F242" s="8">
        <f>E242/D242*100</f>
        <v>0</v>
      </c>
      <c r="G242" s="1"/>
    </row>
    <row r="243" spans="1:7" ht="11.25">
      <c r="A243" s="40"/>
      <c r="B243" s="41" t="s">
        <v>39</v>
      </c>
      <c r="C243" s="42" t="s">
        <v>5</v>
      </c>
      <c r="D243" s="8">
        <v>0</v>
      </c>
      <c r="E243" s="13">
        <v>0</v>
      </c>
      <c r="F243" s="8">
        <v>0</v>
      </c>
      <c r="G243" s="1"/>
    </row>
    <row r="244" spans="1:7" ht="11.25">
      <c r="A244" s="40"/>
      <c r="B244" s="41"/>
      <c r="C244" s="42" t="s">
        <v>6</v>
      </c>
      <c r="D244" s="8">
        <v>88362.1</v>
      </c>
      <c r="E244" s="13">
        <v>0</v>
      </c>
      <c r="F244" s="8">
        <v>0</v>
      </c>
      <c r="G244" s="1"/>
    </row>
    <row r="245" spans="1:7" ht="22.5">
      <c r="A245" s="40"/>
      <c r="B245" s="41"/>
      <c r="C245" s="42" t="s">
        <v>61</v>
      </c>
      <c r="D245" s="8">
        <v>33793.64</v>
      </c>
      <c r="E245" s="13">
        <v>15247.58</v>
      </c>
      <c r="F245" s="8">
        <f>E245/D245*100</f>
        <v>45.119673406001844</v>
      </c>
      <c r="G245" s="1"/>
    </row>
    <row r="246" spans="1:7" ht="11.25">
      <c r="A246" s="40"/>
      <c r="B246" s="41"/>
      <c r="C246" s="42" t="s">
        <v>62</v>
      </c>
      <c r="D246" s="8">
        <v>233606.57</v>
      </c>
      <c r="E246" s="13">
        <v>29400</v>
      </c>
      <c r="F246" s="8">
        <f>E246/D246*100</f>
        <v>12.585262477848975</v>
      </c>
      <c r="G246" s="1"/>
    </row>
    <row r="247" spans="1:7" ht="11.25">
      <c r="A247" s="40"/>
      <c r="B247" s="42" t="s">
        <v>9</v>
      </c>
      <c r="C247" s="43"/>
      <c r="D247" s="8">
        <f>SUM(D243:D246)</f>
        <v>355762.31</v>
      </c>
      <c r="E247" s="8">
        <f>SUM(E243:E246)</f>
        <v>44647.58</v>
      </c>
      <c r="F247" s="8">
        <f>E247/D247*100</f>
        <v>12.549834185639282</v>
      </c>
      <c r="G247" s="1"/>
    </row>
    <row r="248" spans="1:7" ht="11.25">
      <c r="A248" s="40"/>
      <c r="B248" s="41" t="s">
        <v>40</v>
      </c>
      <c r="C248" s="42" t="s">
        <v>5</v>
      </c>
      <c r="D248" s="8">
        <v>0</v>
      </c>
      <c r="E248" s="8">
        <v>0</v>
      </c>
      <c r="F248" s="8">
        <v>0</v>
      </c>
      <c r="G248" s="1"/>
    </row>
    <row r="249" spans="1:7" ht="11.25">
      <c r="A249" s="40"/>
      <c r="B249" s="41"/>
      <c r="C249" s="42" t="s">
        <v>6</v>
      </c>
      <c r="D249" s="8">
        <v>0</v>
      </c>
      <c r="E249" s="8">
        <v>0</v>
      </c>
      <c r="F249" s="8">
        <v>0</v>
      </c>
      <c r="G249" s="1"/>
    </row>
    <row r="250" spans="1:7" ht="22.5">
      <c r="A250" s="40"/>
      <c r="B250" s="41"/>
      <c r="C250" s="42" t="s">
        <v>61</v>
      </c>
      <c r="D250" s="8">
        <v>4462.5</v>
      </c>
      <c r="E250" s="8">
        <v>0</v>
      </c>
      <c r="F250" s="8">
        <v>0</v>
      </c>
      <c r="G250" s="1"/>
    </row>
    <row r="251" spans="1:7" ht="11.25">
      <c r="A251" s="40"/>
      <c r="B251" s="41"/>
      <c r="C251" s="42" t="s">
        <v>62</v>
      </c>
      <c r="D251" s="8">
        <v>0</v>
      </c>
      <c r="E251" s="8">
        <v>0</v>
      </c>
      <c r="F251" s="8">
        <v>0</v>
      </c>
      <c r="G251" s="1"/>
    </row>
    <row r="252" spans="1:7" ht="11.25">
      <c r="A252" s="40"/>
      <c r="B252" s="42" t="s">
        <v>9</v>
      </c>
      <c r="C252" s="43"/>
      <c r="D252" s="8">
        <f>SUM(D248:D251)</f>
        <v>4462.5</v>
      </c>
      <c r="E252" s="8">
        <f>SUM(E248:E251)</f>
        <v>0</v>
      </c>
      <c r="F252" s="8">
        <v>0</v>
      </c>
      <c r="G252" s="1"/>
    </row>
    <row r="253" spans="1:7" ht="11.25">
      <c r="A253" s="40"/>
      <c r="B253" s="41" t="s">
        <v>41</v>
      </c>
      <c r="C253" s="42" t="s">
        <v>5</v>
      </c>
      <c r="D253" s="8">
        <v>0</v>
      </c>
      <c r="E253" s="8">
        <v>0</v>
      </c>
      <c r="F253" s="8">
        <v>0</v>
      </c>
      <c r="G253" s="1"/>
    </row>
    <row r="254" spans="1:7" ht="11.25">
      <c r="A254" s="40"/>
      <c r="B254" s="41"/>
      <c r="C254" s="42" t="s">
        <v>6</v>
      </c>
      <c r="D254" s="8">
        <v>0</v>
      </c>
      <c r="E254" s="8">
        <v>0</v>
      </c>
      <c r="F254" s="8">
        <v>0</v>
      </c>
      <c r="G254" s="1"/>
    </row>
    <row r="255" spans="1:7" ht="22.5">
      <c r="A255" s="40"/>
      <c r="B255" s="41"/>
      <c r="C255" s="42" t="s">
        <v>61</v>
      </c>
      <c r="D255" s="8">
        <v>145</v>
      </c>
      <c r="E255" s="8">
        <v>0</v>
      </c>
      <c r="F255" s="8">
        <v>0</v>
      </c>
      <c r="G255" s="1"/>
    </row>
    <row r="256" spans="1:7" ht="11.25">
      <c r="A256" s="40"/>
      <c r="B256" s="41"/>
      <c r="C256" s="42" t="s">
        <v>62</v>
      </c>
      <c r="D256" s="8">
        <v>0</v>
      </c>
      <c r="E256" s="8">
        <v>0</v>
      </c>
      <c r="F256" s="8">
        <v>0</v>
      </c>
      <c r="G256" s="1"/>
    </row>
    <row r="257" spans="1:7" ht="11.25">
      <c r="A257" s="40"/>
      <c r="B257" s="42" t="s">
        <v>9</v>
      </c>
      <c r="C257" s="43"/>
      <c r="D257" s="8">
        <f>SUM(D253:D256)</f>
        <v>145</v>
      </c>
      <c r="E257" s="8">
        <f>SUM(E253:E256)</f>
        <v>0</v>
      </c>
      <c r="F257" s="8">
        <v>0</v>
      </c>
      <c r="G257" s="1"/>
    </row>
    <row r="258" spans="1:7" ht="11.25">
      <c r="A258" s="40"/>
      <c r="B258" s="41" t="s">
        <v>16</v>
      </c>
      <c r="C258" s="42" t="s">
        <v>5</v>
      </c>
      <c r="D258" s="8">
        <v>0</v>
      </c>
      <c r="E258" s="10">
        <v>0</v>
      </c>
      <c r="F258" s="8">
        <v>0</v>
      </c>
      <c r="G258" s="1"/>
    </row>
    <row r="259" spans="1:7" ht="11.25">
      <c r="A259" s="40"/>
      <c r="B259" s="41"/>
      <c r="C259" s="42" t="s">
        <v>6</v>
      </c>
      <c r="D259" s="8">
        <v>708</v>
      </c>
      <c r="E259" s="11">
        <v>0</v>
      </c>
      <c r="F259" s="8">
        <f>E259/D259*100</f>
        <v>0</v>
      </c>
      <c r="G259" s="1"/>
    </row>
    <row r="260" spans="1:7" ht="22.5">
      <c r="A260" s="40"/>
      <c r="B260" s="41"/>
      <c r="C260" s="42" t="s">
        <v>61</v>
      </c>
      <c r="D260" s="8">
        <v>0</v>
      </c>
      <c r="E260" s="10">
        <v>0</v>
      </c>
      <c r="F260" s="8">
        <v>0</v>
      </c>
      <c r="G260" s="1"/>
    </row>
    <row r="261" spans="1:7" ht="11.25">
      <c r="A261" s="40"/>
      <c r="B261" s="41"/>
      <c r="C261" s="42" t="s">
        <v>62</v>
      </c>
      <c r="D261" s="8">
        <v>0</v>
      </c>
      <c r="E261" s="8">
        <v>0</v>
      </c>
      <c r="F261" s="8">
        <v>0</v>
      </c>
      <c r="G261" s="1"/>
    </row>
    <row r="262" spans="1:7" ht="11.25">
      <c r="A262" s="40"/>
      <c r="B262" s="42" t="s">
        <v>9</v>
      </c>
      <c r="C262" s="43"/>
      <c r="D262" s="8">
        <f>SUM(D258:D261)</f>
        <v>708</v>
      </c>
      <c r="E262" s="8">
        <f>SUM(E258:E261)</f>
        <v>0</v>
      </c>
      <c r="F262" s="8">
        <f>E262/D262*100</f>
        <v>0</v>
      </c>
      <c r="G262" s="1"/>
    </row>
    <row r="263" spans="1:7" s="35" customFormat="1" ht="11.25">
      <c r="A263" s="48">
        <v>11</v>
      </c>
      <c r="B263" s="60" t="s">
        <v>73</v>
      </c>
      <c r="C263" s="61" t="s">
        <v>5</v>
      </c>
      <c r="D263" s="18">
        <f>D268+D273+D278+D283</f>
        <v>0</v>
      </c>
      <c r="E263" s="18">
        <f>E268+E273+E278+E283</f>
        <v>0</v>
      </c>
      <c r="F263" s="18">
        <v>0</v>
      </c>
      <c r="G263" s="24"/>
    </row>
    <row r="264" spans="1:7" s="35" customFormat="1" ht="11.25">
      <c r="A264" s="48"/>
      <c r="B264" s="60"/>
      <c r="C264" s="61" t="s">
        <v>6</v>
      </c>
      <c r="D264" s="18">
        <f aca="true" t="shared" si="15" ref="D264:E266">D269+D274+D279+D284</f>
        <v>0</v>
      </c>
      <c r="E264" s="18">
        <f t="shared" si="15"/>
        <v>0</v>
      </c>
      <c r="F264" s="18">
        <v>0</v>
      </c>
      <c r="G264" s="24"/>
    </row>
    <row r="265" spans="1:7" s="35" customFormat="1" ht="22.5">
      <c r="A265" s="48"/>
      <c r="B265" s="60"/>
      <c r="C265" s="61" t="s">
        <v>61</v>
      </c>
      <c r="D265" s="18">
        <f>D270+D275+D280+D285</f>
        <v>8210</v>
      </c>
      <c r="E265" s="18">
        <f>E270+E275+E280+E285</f>
        <v>100</v>
      </c>
      <c r="F265" s="18">
        <f>E265/D265*100</f>
        <v>1.2180267965895248</v>
      </c>
      <c r="G265" s="24"/>
    </row>
    <row r="266" spans="1:7" s="35" customFormat="1" ht="11.25">
      <c r="A266" s="48"/>
      <c r="B266" s="60"/>
      <c r="C266" s="61" t="s">
        <v>62</v>
      </c>
      <c r="D266" s="18">
        <f>D271+D276+D281+D286</f>
        <v>0</v>
      </c>
      <c r="E266" s="18">
        <f t="shared" si="15"/>
        <v>0</v>
      </c>
      <c r="F266" s="18">
        <v>0</v>
      </c>
      <c r="G266" s="24"/>
    </row>
    <row r="267" spans="1:7" s="35" customFormat="1" ht="11.25">
      <c r="A267" s="48"/>
      <c r="B267" s="61" t="s">
        <v>7</v>
      </c>
      <c r="C267" s="62"/>
      <c r="D267" s="18">
        <f>SUM(D263:D266)</f>
        <v>8210</v>
      </c>
      <c r="E267" s="18">
        <f>SUM(E263:E266)</f>
        <v>100</v>
      </c>
      <c r="F267" s="18">
        <f>E267/D267*100</f>
        <v>1.2180267965895248</v>
      </c>
      <c r="G267" s="24"/>
    </row>
    <row r="268" spans="1:7" s="25" customFormat="1" ht="11.25">
      <c r="A268" s="48"/>
      <c r="B268" s="49" t="s">
        <v>42</v>
      </c>
      <c r="C268" s="50" t="s">
        <v>5</v>
      </c>
      <c r="D268" s="13">
        <v>0</v>
      </c>
      <c r="E268" s="13">
        <v>0</v>
      </c>
      <c r="F268" s="13">
        <v>0</v>
      </c>
      <c r="G268" s="24"/>
    </row>
    <row r="269" spans="1:7" s="25" customFormat="1" ht="11.25">
      <c r="A269" s="48"/>
      <c r="B269" s="49"/>
      <c r="C269" s="50" t="s">
        <v>6</v>
      </c>
      <c r="D269" s="13">
        <v>0</v>
      </c>
      <c r="E269" s="13">
        <v>0</v>
      </c>
      <c r="F269" s="13">
        <v>0</v>
      </c>
      <c r="G269" s="24"/>
    </row>
    <row r="270" spans="1:7" s="25" customFormat="1" ht="22.5">
      <c r="A270" s="48"/>
      <c r="B270" s="49"/>
      <c r="C270" s="50" t="s">
        <v>61</v>
      </c>
      <c r="D270" s="13">
        <v>0</v>
      </c>
      <c r="E270" s="13">
        <v>0</v>
      </c>
      <c r="F270" s="13">
        <v>0</v>
      </c>
      <c r="G270" s="24"/>
    </row>
    <row r="271" spans="1:7" s="25" customFormat="1" ht="11.25">
      <c r="A271" s="48"/>
      <c r="B271" s="49"/>
      <c r="C271" s="50" t="s">
        <v>62</v>
      </c>
      <c r="D271" s="13">
        <v>0</v>
      </c>
      <c r="E271" s="13">
        <v>0</v>
      </c>
      <c r="F271" s="13">
        <v>0</v>
      </c>
      <c r="G271" s="24"/>
    </row>
    <row r="272" spans="1:7" s="25" customFormat="1" ht="11.25">
      <c r="A272" s="48"/>
      <c r="B272" s="50" t="s">
        <v>9</v>
      </c>
      <c r="C272" s="51"/>
      <c r="D272" s="13">
        <f>SUM(D268:D271)</f>
        <v>0</v>
      </c>
      <c r="E272" s="13">
        <f>SUM(E268:E271)</f>
        <v>0</v>
      </c>
      <c r="F272" s="13">
        <v>0</v>
      </c>
      <c r="G272" s="24"/>
    </row>
    <row r="273" spans="1:7" ht="11.25">
      <c r="A273" s="40"/>
      <c r="B273" s="41" t="s">
        <v>43</v>
      </c>
      <c r="C273" s="42" t="s">
        <v>5</v>
      </c>
      <c r="D273" s="8">
        <v>0</v>
      </c>
      <c r="E273" s="8">
        <v>0</v>
      </c>
      <c r="F273" s="8">
        <v>0</v>
      </c>
      <c r="G273" s="1"/>
    </row>
    <row r="274" spans="1:7" ht="11.25">
      <c r="A274" s="40"/>
      <c r="B274" s="41"/>
      <c r="C274" s="42" t="s">
        <v>6</v>
      </c>
      <c r="D274" s="8">
        <v>0</v>
      </c>
      <c r="E274" s="8">
        <v>0</v>
      </c>
      <c r="F274" s="8">
        <v>0</v>
      </c>
      <c r="G274" s="1"/>
    </row>
    <row r="275" spans="1:7" ht="22.5">
      <c r="A275" s="40"/>
      <c r="B275" s="41"/>
      <c r="C275" s="42" t="s">
        <v>61</v>
      </c>
      <c r="D275" s="8">
        <v>0</v>
      </c>
      <c r="E275" s="8">
        <v>0</v>
      </c>
      <c r="F275" s="8">
        <v>0</v>
      </c>
      <c r="G275" s="1"/>
    </row>
    <row r="276" spans="1:7" ht="11.25">
      <c r="A276" s="40"/>
      <c r="B276" s="41"/>
      <c r="C276" s="42" t="s">
        <v>62</v>
      </c>
      <c r="D276" s="8">
        <v>0</v>
      </c>
      <c r="E276" s="8">
        <v>0</v>
      </c>
      <c r="F276" s="8">
        <v>0</v>
      </c>
      <c r="G276" s="1"/>
    </row>
    <row r="277" spans="1:7" ht="11.25">
      <c r="A277" s="40"/>
      <c r="B277" s="42" t="s">
        <v>9</v>
      </c>
      <c r="C277" s="43"/>
      <c r="D277" s="8">
        <f>SUM(D273:D276)</f>
        <v>0</v>
      </c>
      <c r="E277" s="8">
        <f>SUM(E273:E276)</f>
        <v>0</v>
      </c>
      <c r="F277" s="8">
        <v>0</v>
      </c>
      <c r="G277" s="1"/>
    </row>
    <row r="278" spans="1:7" s="25" customFormat="1" ht="11.25">
      <c r="A278" s="48"/>
      <c r="B278" s="49" t="s">
        <v>44</v>
      </c>
      <c r="C278" s="50" t="s">
        <v>5</v>
      </c>
      <c r="D278" s="13">
        <v>0</v>
      </c>
      <c r="E278" s="11">
        <v>0</v>
      </c>
      <c r="F278" s="13">
        <v>0</v>
      </c>
      <c r="G278" s="24"/>
    </row>
    <row r="279" spans="1:7" s="25" customFormat="1" ht="11.25">
      <c r="A279" s="48"/>
      <c r="B279" s="49"/>
      <c r="C279" s="50" t="s">
        <v>6</v>
      </c>
      <c r="D279" s="13">
        <v>0</v>
      </c>
      <c r="E279" s="11">
        <v>0</v>
      </c>
      <c r="F279" s="13">
        <v>0</v>
      </c>
      <c r="G279" s="24"/>
    </row>
    <row r="280" spans="1:7" s="25" customFormat="1" ht="22.5">
      <c r="A280" s="48"/>
      <c r="B280" s="49"/>
      <c r="C280" s="50" t="s">
        <v>61</v>
      </c>
      <c r="D280" s="13">
        <v>8210</v>
      </c>
      <c r="E280" s="11">
        <v>100</v>
      </c>
      <c r="F280" s="13">
        <f>E280/D280*100</f>
        <v>1.2180267965895248</v>
      </c>
      <c r="G280" s="24"/>
    </row>
    <row r="281" spans="1:7" s="25" customFormat="1" ht="11.25">
      <c r="A281" s="48"/>
      <c r="B281" s="49"/>
      <c r="C281" s="50" t="s">
        <v>62</v>
      </c>
      <c r="D281" s="13">
        <v>0</v>
      </c>
      <c r="E281" s="13">
        <v>0</v>
      </c>
      <c r="F281" s="13">
        <v>0</v>
      </c>
      <c r="G281" s="24"/>
    </row>
    <row r="282" spans="1:7" s="25" customFormat="1" ht="11.25">
      <c r="A282" s="48"/>
      <c r="B282" s="50" t="s">
        <v>9</v>
      </c>
      <c r="C282" s="52"/>
      <c r="D282" s="13">
        <f>SUM(D278:D281)</f>
        <v>8210</v>
      </c>
      <c r="E282" s="13">
        <f>SUM(E278:E281)</f>
        <v>100</v>
      </c>
      <c r="F282" s="13">
        <f>E282/D282*100</f>
        <v>1.2180267965895248</v>
      </c>
      <c r="G282" s="24"/>
    </row>
    <row r="283" spans="1:7" s="25" customFormat="1" ht="11.25">
      <c r="A283" s="48"/>
      <c r="B283" s="49" t="s">
        <v>74</v>
      </c>
      <c r="C283" s="50" t="s">
        <v>5</v>
      </c>
      <c r="D283" s="13">
        <v>0</v>
      </c>
      <c r="E283" s="13">
        <v>0</v>
      </c>
      <c r="F283" s="13">
        <v>0</v>
      </c>
      <c r="G283" s="24"/>
    </row>
    <row r="284" spans="1:7" s="25" customFormat="1" ht="11.25">
      <c r="A284" s="48"/>
      <c r="B284" s="49"/>
      <c r="C284" s="50" t="s">
        <v>6</v>
      </c>
      <c r="D284" s="13">
        <v>0</v>
      </c>
      <c r="E284" s="13">
        <v>0</v>
      </c>
      <c r="F284" s="13">
        <v>0</v>
      </c>
      <c r="G284" s="24"/>
    </row>
    <row r="285" spans="1:7" s="25" customFormat="1" ht="22.5">
      <c r="A285" s="48"/>
      <c r="B285" s="49"/>
      <c r="C285" s="50" t="s">
        <v>61</v>
      </c>
      <c r="D285" s="13">
        <v>0</v>
      </c>
      <c r="E285" s="13">
        <v>0</v>
      </c>
      <c r="F285" s="13">
        <v>0</v>
      </c>
      <c r="G285" s="24"/>
    </row>
    <row r="286" spans="1:7" s="25" customFormat="1" ht="11.25">
      <c r="A286" s="48"/>
      <c r="B286" s="49"/>
      <c r="C286" s="50" t="s">
        <v>62</v>
      </c>
      <c r="D286" s="13">
        <v>0</v>
      </c>
      <c r="E286" s="13">
        <v>0</v>
      </c>
      <c r="F286" s="13">
        <v>0</v>
      </c>
      <c r="G286" s="24"/>
    </row>
    <row r="287" spans="1:7" s="25" customFormat="1" ht="11.25">
      <c r="A287" s="48"/>
      <c r="B287" s="50" t="s">
        <v>9</v>
      </c>
      <c r="C287" s="51"/>
      <c r="D287" s="13">
        <f>SUM(D283:D286)</f>
        <v>0</v>
      </c>
      <c r="E287" s="13">
        <f>SUM(E283:E286)</f>
        <v>0</v>
      </c>
      <c r="F287" s="13">
        <v>0</v>
      </c>
      <c r="G287" s="24"/>
    </row>
    <row r="288" spans="1:7" ht="11.25">
      <c r="A288" s="40">
        <v>12</v>
      </c>
      <c r="B288" s="41" t="s">
        <v>75</v>
      </c>
      <c r="C288" s="42" t="s">
        <v>5</v>
      </c>
      <c r="D288" s="8">
        <f>D293+D298+D303+D308</f>
        <v>0</v>
      </c>
      <c r="E288" s="8">
        <f>E293+E298+E303+E308</f>
        <v>0</v>
      </c>
      <c r="F288" s="8">
        <v>0</v>
      </c>
      <c r="G288" s="1"/>
    </row>
    <row r="289" spans="1:7" ht="11.25">
      <c r="A289" s="40"/>
      <c r="B289" s="41"/>
      <c r="C289" s="42" t="s">
        <v>6</v>
      </c>
      <c r="D289" s="8">
        <f aca="true" t="shared" si="16" ref="D289:E291">D294+D299+D304+D309</f>
        <v>21946.79</v>
      </c>
      <c r="E289" s="8">
        <f t="shared" si="16"/>
        <v>1086.05</v>
      </c>
      <c r="F289" s="8">
        <f>E289/D289*100</f>
        <v>4.948559675469625</v>
      </c>
      <c r="G289" s="1"/>
    </row>
    <row r="290" spans="1:7" ht="22.5">
      <c r="A290" s="40"/>
      <c r="B290" s="41"/>
      <c r="C290" s="42" t="s">
        <v>61</v>
      </c>
      <c r="D290" s="8">
        <f>D295+D300+D305+D310</f>
        <v>560018.26</v>
      </c>
      <c r="E290" s="8">
        <f>E295+E300+E305+E310</f>
        <v>235873.91</v>
      </c>
      <c r="F290" s="8">
        <f>E290/D290*100</f>
        <v>42.11896769223203</v>
      </c>
      <c r="G290" s="1"/>
    </row>
    <row r="291" spans="1:7" ht="12" customHeight="1">
      <c r="A291" s="40"/>
      <c r="B291" s="41"/>
      <c r="C291" s="42" t="s">
        <v>62</v>
      </c>
      <c r="D291" s="8">
        <f t="shared" si="16"/>
        <v>0</v>
      </c>
      <c r="E291" s="8">
        <f>E296+E301+E306+E311</f>
        <v>0</v>
      </c>
      <c r="F291" s="8">
        <v>0</v>
      </c>
      <c r="G291" s="1"/>
    </row>
    <row r="292" spans="1:7" ht="11.25">
      <c r="A292" s="40"/>
      <c r="B292" s="42" t="s">
        <v>7</v>
      </c>
      <c r="C292" s="43"/>
      <c r="D292" s="8">
        <f>SUM(D288:D291)</f>
        <v>581965.05</v>
      </c>
      <c r="E292" s="8">
        <f>SUM(E288:E291)</f>
        <v>236959.96</v>
      </c>
      <c r="F292" s="8">
        <f>E292/D292*100</f>
        <v>40.71721489116914</v>
      </c>
      <c r="G292" s="3"/>
    </row>
    <row r="293" spans="1:7" ht="11.25">
      <c r="A293" s="40"/>
      <c r="B293" s="41" t="s">
        <v>45</v>
      </c>
      <c r="C293" s="42" t="s">
        <v>5</v>
      </c>
      <c r="D293" s="8">
        <v>0</v>
      </c>
      <c r="E293" s="10">
        <v>0</v>
      </c>
      <c r="F293" s="8">
        <v>0</v>
      </c>
      <c r="G293" s="1"/>
    </row>
    <row r="294" spans="1:7" ht="11.25">
      <c r="A294" s="40"/>
      <c r="B294" s="41"/>
      <c r="C294" s="42" t="s">
        <v>6</v>
      </c>
      <c r="D294" s="8">
        <v>21730.39</v>
      </c>
      <c r="E294" s="8">
        <v>925.65</v>
      </c>
      <c r="F294" s="8">
        <f>E294/D294*100</f>
        <v>4.259702656049892</v>
      </c>
      <c r="G294" s="1"/>
    </row>
    <row r="295" spans="1:7" ht="22.5">
      <c r="A295" s="40"/>
      <c r="B295" s="41"/>
      <c r="C295" s="42" t="s">
        <v>61</v>
      </c>
      <c r="D295" s="8">
        <v>69362.9</v>
      </c>
      <c r="E295" s="10">
        <v>28394.99</v>
      </c>
      <c r="F295" s="8">
        <f>E295/D295*100</f>
        <v>40.936855292959216</v>
      </c>
      <c r="G295" s="1"/>
    </row>
    <row r="296" spans="1:7" ht="11.25">
      <c r="A296" s="40"/>
      <c r="B296" s="41"/>
      <c r="C296" s="42" t="s">
        <v>62</v>
      </c>
      <c r="D296" s="8">
        <v>0</v>
      </c>
      <c r="E296" s="8">
        <v>0</v>
      </c>
      <c r="F296" s="8">
        <v>0</v>
      </c>
      <c r="G296" s="1"/>
    </row>
    <row r="297" spans="1:7" ht="10.5" customHeight="1">
      <c r="A297" s="40"/>
      <c r="B297" s="42" t="s">
        <v>9</v>
      </c>
      <c r="C297" s="43"/>
      <c r="D297" s="8">
        <f>SUM(D293:D296)</f>
        <v>91093.29</v>
      </c>
      <c r="E297" s="8">
        <f>SUM(E293:E296)</f>
        <v>29320.640000000003</v>
      </c>
      <c r="F297" s="8">
        <f>E297/D297*100</f>
        <v>32.187486037665344</v>
      </c>
      <c r="G297" s="1"/>
    </row>
    <row r="298" spans="1:7" ht="11.25">
      <c r="A298" s="40"/>
      <c r="B298" s="41" t="s">
        <v>76</v>
      </c>
      <c r="C298" s="42" t="s">
        <v>5</v>
      </c>
      <c r="D298" s="8">
        <v>0</v>
      </c>
      <c r="E298" s="10">
        <v>0</v>
      </c>
      <c r="F298" s="8">
        <v>0</v>
      </c>
      <c r="G298" s="1"/>
    </row>
    <row r="299" spans="1:7" ht="11.25">
      <c r="A299" s="40"/>
      <c r="B299" s="41"/>
      <c r="C299" s="42" t="s">
        <v>6</v>
      </c>
      <c r="D299" s="8">
        <v>216.4</v>
      </c>
      <c r="E299" s="11">
        <v>160.4</v>
      </c>
      <c r="F299" s="8">
        <f>E299/D299*100</f>
        <v>74.12199630314234</v>
      </c>
      <c r="G299" s="1"/>
    </row>
    <row r="300" spans="1:7" ht="22.5">
      <c r="A300" s="40"/>
      <c r="B300" s="41"/>
      <c r="C300" s="42" t="s">
        <v>61</v>
      </c>
      <c r="D300" s="8">
        <v>133.6</v>
      </c>
      <c r="E300" s="10">
        <v>9</v>
      </c>
      <c r="F300" s="8">
        <f>E300/D300*100</f>
        <v>6.736526946107785</v>
      </c>
      <c r="G300" s="1"/>
    </row>
    <row r="301" spans="1:7" ht="11.25">
      <c r="A301" s="40"/>
      <c r="B301" s="41"/>
      <c r="C301" s="42" t="s">
        <v>62</v>
      </c>
      <c r="D301" s="8">
        <v>0</v>
      </c>
      <c r="E301" s="8">
        <v>0</v>
      </c>
      <c r="F301" s="8">
        <v>0</v>
      </c>
      <c r="G301" s="1"/>
    </row>
    <row r="302" spans="1:7" ht="11.25">
      <c r="A302" s="40"/>
      <c r="B302" s="42" t="s">
        <v>9</v>
      </c>
      <c r="C302" s="43"/>
      <c r="D302" s="8">
        <f>SUM(D298:D301)</f>
        <v>350</v>
      </c>
      <c r="E302" s="8">
        <f>SUM(E298:E301)</f>
        <v>169.4</v>
      </c>
      <c r="F302" s="8">
        <f>E302/D302*100</f>
        <v>48.400000000000006</v>
      </c>
      <c r="G302" s="1"/>
    </row>
    <row r="303" spans="1:7" ht="11.25">
      <c r="A303" s="40"/>
      <c r="B303" s="41" t="s">
        <v>46</v>
      </c>
      <c r="C303" s="42" t="s">
        <v>5</v>
      </c>
      <c r="D303" s="8">
        <v>0</v>
      </c>
      <c r="E303" s="8">
        <v>0</v>
      </c>
      <c r="F303" s="8">
        <v>0</v>
      </c>
      <c r="G303" s="1"/>
    </row>
    <row r="304" spans="1:7" ht="11.25">
      <c r="A304" s="40"/>
      <c r="B304" s="41"/>
      <c r="C304" s="42" t="s">
        <v>6</v>
      </c>
      <c r="D304" s="8">
        <v>0</v>
      </c>
      <c r="E304" s="8">
        <v>0</v>
      </c>
      <c r="F304" s="8">
        <v>0</v>
      </c>
      <c r="G304" s="1"/>
    </row>
    <row r="305" spans="1:7" ht="22.5">
      <c r="A305" s="40"/>
      <c r="B305" s="41"/>
      <c r="C305" s="42" t="s">
        <v>61</v>
      </c>
      <c r="D305" s="8">
        <v>0</v>
      </c>
      <c r="E305" s="8">
        <v>0</v>
      </c>
      <c r="F305" s="8">
        <v>0</v>
      </c>
      <c r="G305" s="1"/>
    </row>
    <row r="306" spans="1:7" ht="11.25">
      <c r="A306" s="40"/>
      <c r="B306" s="41"/>
      <c r="C306" s="42" t="s">
        <v>62</v>
      </c>
      <c r="D306" s="8">
        <v>0</v>
      </c>
      <c r="E306" s="8">
        <v>0</v>
      </c>
      <c r="F306" s="8">
        <v>0</v>
      </c>
      <c r="G306" s="1"/>
    </row>
    <row r="307" spans="1:7" ht="11.25">
      <c r="A307" s="40"/>
      <c r="B307" s="42" t="s">
        <v>9</v>
      </c>
      <c r="C307" s="43"/>
      <c r="D307" s="8">
        <f>SUM(D303:D306)</f>
        <v>0</v>
      </c>
      <c r="E307" s="8">
        <f>SUM(E303:E306)</f>
        <v>0</v>
      </c>
      <c r="F307" s="8">
        <v>0</v>
      </c>
      <c r="G307" s="1"/>
    </row>
    <row r="308" spans="1:7" ht="11.25">
      <c r="A308" s="40"/>
      <c r="B308" s="41" t="s">
        <v>16</v>
      </c>
      <c r="C308" s="42" t="s">
        <v>5</v>
      </c>
      <c r="D308" s="8">
        <v>0</v>
      </c>
      <c r="E308" s="10">
        <v>0</v>
      </c>
      <c r="F308" s="8">
        <v>0</v>
      </c>
      <c r="G308" s="1"/>
    </row>
    <row r="309" spans="1:7" ht="11.25">
      <c r="A309" s="40"/>
      <c r="B309" s="41"/>
      <c r="C309" s="42" t="s">
        <v>6</v>
      </c>
      <c r="D309" s="8">
        <v>0</v>
      </c>
      <c r="E309" s="11">
        <v>0</v>
      </c>
      <c r="F309" s="8">
        <v>0</v>
      </c>
      <c r="G309" s="1"/>
    </row>
    <row r="310" spans="1:7" ht="22.5">
      <c r="A310" s="40"/>
      <c r="B310" s="41"/>
      <c r="C310" s="42" t="s">
        <v>61</v>
      </c>
      <c r="D310" s="8">
        <v>490521.76</v>
      </c>
      <c r="E310" s="10">
        <v>207469.92</v>
      </c>
      <c r="F310" s="8">
        <f>E310/D310*100</f>
        <v>42.29576278124746</v>
      </c>
      <c r="G310" s="1"/>
    </row>
    <row r="311" spans="1:7" ht="11.25">
      <c r="A311" s="40"/>
      <c r="B311" s="41"/>
      <c r="C311" s="42" t="s">
        <v>62</v>
      </c>
      <c r="D311" s="8">
        <v>0</v>
      </c>
      <c r="E311" s="8">
        <v>0</v>
      </c>
      <c r="F311" s="8">
        <v>0</v>
      </c>
      <c r="G311" s="1"/>
    </row>
    <row r="312" spans="1:7" ht="12.75" customHeight="1">
      <c r="A312" s="40"/>
      <c r="B312" s="42" t="s">
        <v>9</v>
      </c>
      <c r="C312" s="43"/>
      <c r="D312" s="8">
        <f>SUM(D308:D311)</f>
        <v>490521.76</v>
      </c>
      <c r="E312" s="8">
        <f>SUM(E308:E311)</f>
        <v>207469.92</v>
      </c>
      <c r="F312" s="8">
        <f aca="true" t="shared" si="17" ref="F312:F317">E312/D312*100</f>
        <v>42.29576278124746</v>
      </c>
      <c r="G312" s="1"/>
    </row>
    <row r="313" spans="1:7" s="25" customFormat="1" ht="11.25">
      <c r="A313" s="48">
        <v>13</v>
      </c>
      <c r="B313" s="49" t="s">
        <v>77</v>
      </c>
      <c r="C313" s="50" t="s">
        <v>5</v>
      </c>
      <c r="D313" s="13">
        <f>D318+D323+D328+D333+D338+D343</f>
        <v>8758</v>
      </c>
      <c r="E313" s="13">
        <f>E318+E323+E328+E333+E338+E343</f>
        <v>3454.93</v>
      </c>
      <c r="F313" s="13">
        <f t="shared" si="17"/>
        <v>39.448846768668645</v>
      </c>
      <c r="G313" s="24"/>
    </row>
    <row r="314" spans="1:7" s="25" customFormat="1" ht="11.25">
      <c r="A314" s="48"/>
      <c r="B314" s="49"/>
      <c r="C314" s="50" t="s">
        <v>6</v>
      </c>
      <c r="D314" s="13">
        <f aca="true" t="shared" si="18" ref="D314:E316">D319+D324+D329+D334+D339+D344</f>
        <v>0</v>
      </c>
      <c r="E314" s="13">
        <f t="shared" si="18"/>
        <v>0</v>
      </c>
      <c r="F314" s="13">
        <v>0</v>
      </c>
      <c r="G314" s="24"/>
    </row>
    <row r="315" spans="1:7" s="25" customFormat="1" ht="22.5">
      <c r="A315" s="48"/>
      <c r="B315" s="49"/>
      <c r="C315" s="50" t="s">
        <v>61</v>
      </c>
      <c r="D315" s="13">
        <f>D320+D325+D330+D335+D340+D345</f>
        <v>73071.73000000001</v>
      </c>
      <c r="E315" s="13">
        <f t="shared" si="18"/>
        <v>31256.489999999998</v>
      </c>
      <c r="F315" s="13">
        <f t="shared" si="17"/>
        <v>42.775078679538574</v>
      </c>
      <c r="G315" s="24"/>
    </row>
    <row r="316" spans="1:7" s="25" customFormat="1" ht="11.25">
      <c r="A316" s="48"/>
      <c r="B316" s="49"/>
      <c r="C316" s="50" t="s">
        <v>62</v>
      </c>
      <c r="D316" s="13">
        <f t="shared" si="18"/>
        <v>1500</v>
      </c>
      <c r="E316" s="13">
        <f t="shared" si="18"/>
        <v>655.2</v>
      </c>
      <c r="F316" s="13">
        <f t="shared" si="17"/>
        <v>43.68</v>
      </c>
      <c r="G316" s="24"/>
    </row>
    <row r="317" spans="1:7" s="25" customFormat="1" ht="11.25">
      <c r="A317" s="48"/>
      <c r="B317" s="50" t="s">
        <v>7</v>
      </c>
      <c r="C317" s="51"/>
      <c r="D317" s="13">
        <f>SUM(D313:D316)</f>
        <v>83329.73000000001</v>
      </c>
      <c r="E317" s="13">
        <f>SUM(E313:E316)</f>
        <v>35366.619999999995</v>
      </c>
      <c r="F317" s="13">
        <f t="shared" si="17"/>
        <v>42.44177918253184</v>
      </c>
      <c r="G317" s="24"/>
    </row>
    <row r="318" spans="1:7" s="25" customFormat="1" ht="11.25">
      <c r="A318" s="48"/>
      <c r="B318" s="49" t="s">
        <v>47</v>
      </c>
      <c r="C318" s="50" t="s">
        <v>5</v>
      </c>
      <c r="D318" s="13">
        <v>0</v>
      </c>
      <c r="E318" s="11">
        <v>0</v>
      </c>
      <c r="F318" s="13">
        <v>0</v>
      </c>
      <c r="G318" s="24"/>
    </row>
    <row r="319" spans="1:7" s="25" customFormat="1" ht="11.25">
      <c r="A319" s="48"/>
      <c r="B319" s="49"/>
      <c r="C319" s="50" t="s">
        <v>6</v>
      </c>
      <c r="D319" s="13">
        <v>0</v>
      </c>
      <c r="E319" s="11">
        <v>0</v>
      </c>
      <c r="F319" s="13">
        <v>0</v>
      </c>
      <c r="G319" s="24"/>
    </row>
    <row r="320" spans="1:7" s="25" customFormat="1" ht="22.5">
      <c r="A320" s="48"/>
      <c r="B320" s="49"/>
      <c r="C320" s="50" t="s">
        <v>61</v>
      </c>
      <c r="D320" s="13">
        <v>34972.98</v>
      </c>
      <c r="E320" s="11">
        <v>14385.44</v>
      </c>
      <c r="F320" s="13">
        <f>E320/D320*100</f>
        <v>41.13301182798835</v>
      </c>
      <c r="G320" s="24"/>
    </row>
    <row r="321" spans="1:7" s="25" customFormat="1" ht="11.25">
      <c r="A321" s="48"/>
      <c r="B321" s="49"/>
      <c r="C321" s="50" t="s">
        <v>62</v>
      </c>
      <c r="D321" s="13">
        <v>0</v>
      </c>
      <c r="E321" s="13">
        <v>0</v>
      </c>
      <c r="F321" s="13">
        <v>0</v>
      </c>
      <c r="G321" s="24"/>
    </row>
    <row r="322" spans="1:7" s="25" customFormat="1" ht="11.25">
      <c r="A322" s="48"/>
      <c r="B322" s="50" t="s">
        <v>9</v>
      </c>
      <c r="C322" s="51"/>
      <c r="D322" s="13">
        <f>SUM(D318:D321)</f>
        <v>34972.98</v>
      </c>
      <c r="E322" s="13">
        <f>SUM(E318:E321)</f>
        <v>14385.44</v>
      </c>
      <c r="F322" s="13">
        <f>E322/D322*100</f>
        <v>41.13301182798835</v>
      </c>
      <c r="G322" s="24"/>
    </row>
    <row r="323" spans="1:7" s="25" customFormat="1" ht="11.25">
      <c r="A323" s="48"/>
      <c r="B323" s="49" t="s">
        <v>48</v>
      </c>
      <c r="C323" s="50" t="s">
        <v>5</v>
      </c>
      <c r="D323" s="13">
        <v>0</v>
      </c>
      <c r="E323" s="11">
        <v>0</v>
      </c>
      <c r="F323" s="13">
        <v>0</v>
      </c>
      <c r="G323" s="24"/>
    </row>
    <row r="324" spans="1:7" s="25" customFormat="1" ht="11.25">
      <c r="A324" s="48"/>
      <c r="B324" s="49"/>
      <c r="C324" s="50" t="s">
        <v>6</v>
      </c>
      <c r="D324" s="13">
        <v>0</v>
      </c>
      <c r="E324" s="11">
        <v>0</v>
      </c>
      <c r="F324" s="13">
        <v>0</v>
      </c>
      <c r="G324" s="24"/>
    </row>
    <row r="325" spans="1:7" s="25" customFormat="1" ht="22.5">
      <c r="A325" s="48"/>
      <c r="B325" s="49"/>
      <c r="C325" s="50" t="s">
        <v>61</v>
      </c>
      <c r="D325" s="13">
        <v>17902.7</v>
      </c>
      <c r="E325" s="11">
        <v>8172.38</v>
      </c>
      <c r="F325" s="13">
        <f>E325/D325*100</f>
        <v>45.64886860641133</v>
      </c>
      <c r="G325" s="24"/>
    </row>
    <row r="326" spans="1:7" s="25" customFormat="1" ht="11.25">
      <c r="A326" s="48"/>
      <c r="B326" s="49"/>
      <c r="C326" s="50" t="s">
        <v>62</v>
      </c>
      <c r="D326" s="13">
        <v>0</v>
      </c>
      <c r="E326" s="13">
        <v>0</v>
      </c>
      <c r="F326" s="13">
        <v>0</v>
      </c>
      <c r="G326" s="24"/>
    </row>
    <row r="327" spans="1:7" s="25" customFormat="1" ht="11.25">
      <c r="A327" s="48"/>
      <c r="B327" s="50" t="s">
        <v>9</v>
      </c>
      <c r="C327" s="51"/>
      <c r="D327" s="13">
        <f>SUM(D323:D326)</f>
        <v>17902.7</v>
      </c>
      <c r="E327" s="13">
        <f>SUM(E323:E326)</f>
        <v>8172.38</v>
      </c>
      <c r="F327" s="13">
        <f>E327/D327*100</f>
        <v>45.64886860641133</v>
      </c>
      <c r="G327" s="24"/>
    </row>
    <row r="328" spans="1:7" s="25" customFormat="1" ht="15">
      <c r="A328" s="48"/>
      <c r="B328" s="63" t="s">
        <v>87</v>
      </c>
      <c r="C328" s="50" t="s">
        <v>5</v>
      </c>
      <c r="D328" s="13">
        <v>0</v>
      </c>
      <c r="E328" s="11">
        <v>0</v>
      </c>
      <c r="F328" s="13">
        <v>0</v>
      </c>
      <c r="G328" s="36"/>
    </row>
    <row r="329" spans="1:7" s="25" customFormat="1" ht="15">
      <c r="A329" s="48"/>
      <c r="B329" s="63"/>
      <c r="C329" s="50" t="s">
        <v>6</v>
      </c>
      <c r="D329" s="13">
        <v>0</v>
      </c>
      <c r="E329" s="11">
        <v>0</v>
      </c>
      <c r="F329" s="13">
        <v>0</v>
      </c>
      <c r="G329" s="36"/>
    </row>
    <row r="330" spans="1:7" s="25" customFormat="1" ht="22.5">
      <c r="A330" s="48"/>
      <c r="B330" s="63"/>
      <c r="C330" s="50" t="s">
        <v>61</v>
      </c>
      <c r="D330" s="13">
        <v>3199.15</v>
      </c>
      <c r="E330" s="11">
        <v>0</v>
      </c>
      <c r="F330" s="13">
        <v>0</v>
      </c>
      <c r="G330" s="36"/>
    </row>
    <row r="331" spans="1:7" s="25" customFormat="1" ht="11.25">
      <c r="A331" s="48"/>
      <c r="B331" s="63"/>
      <c r="C331" s="50" t="s">
        <v>62</v>
      </c>
      <c r="D331" s="13">
        <v>0</v>
      </c>
      <c r="E331" s="13">
        <v>0</v>
      </c>
      <c r="F331" s="13">
        <v>0</v>
      </c>
      <c r="G331" s="24"/>
    </row>
    <row r="332" spans="1:7" s="25" customFormat="1" ht="11.25">
      <c r="A332" s="48"/>
      <c r="B332" s="50" t="s">
        <v>9</v>
      </c>
      <c r="C332" s="51"/>
      <c r="D332" s="13">
        <f>SUM(D328:D331)</f>
        <v>3199.15</v>
      </c>
      <c r="E332" s="13">
        <f>SUM(E328:E331)</f>
        <v>0</v>
      </c>
      <c r="F332" s="13">
        <v>0</v>
      </c>
      <c r="G332" s="24"/>
    </row>
    <row r="333" spans="1:7" s="25" customFormat="1" ht="11.25">
      <c r="A333" s="48"/>
      <c r="B333" s="49" t="s">
        <v>49</v>
      </c>
      <c r="C333" s="50" t="s">
        <v>5</v>
      </c>
      <c r="D333" s="13">
        <v>0</v>
      </c>
      <c r="E333" s="11">
        <v>0</v>
      </c>
      <c r="F333" s="13">
        <v>0</v>
      </c>
      <c r="G333" s="24"/>
    </row>
    <row r="334" spans="1:7" s="25" customFormat="1" ht="11.25">
      <c r="A334" s="48"/>
      <c r="B334" s="49"/>
      <c r="C334" s="50" t="s">
        <v>6</v>
      </c>
      <c r="D334" s="13">
        <v>0</v>
      </c>
      <c r="E334" s="11">
        <v>0</v>
      </c>
      <c r="F334" s="13">
        <v>0</v>
      </c>
      <c r="G334" s="24"/>
    </row>
    <row r="335" spans="1:7" s="25" customFormat="1" ht="22.5">
      <c r="A335" s="48"/>
      <c r="B335" s="49"/>
      <c r="C335" s="50" t="s">
        <v>61</v>
      </c>
      <c r="D335" s="13">
        <v>16996.9</v>
      </c>
      <c r="E335" s="11">
        <v>8698.67</v>
      </c>
      <c r="F335" s="13">
        <f>E335/D335*100</f>
        <v>51.17797951391135</v>
      </c>
      <c r="G335" s="24"/>
    </row>
    <row r="336" spans="1:7" s="25" customFormat="1" ht="11.25">
      <c r="A336" s="48"/>
      <c r="B336" s="49"/>
      <c r="C336" s="50" t="s">
        <v>62</v>
      </c>
      <c r="D336" s="13">
        <v>1500</v>
      </c>
      <c r="E336" s="13">
        <v>655.2</v>
      </c>
      <c r="F336" s="13">
        <f>E336/D336*100</f>
        <v>43.68</v>
      </c>
      <c r="G336" s="24"/>
    </row>
    <row r="337" spans="1:7" s="25" customFormat="1" ht="11.25">
      <c r="A337" s="48"/>
      <c r="B337" s="50" t="s">
        <v>9</v>
      </c>
      <c r="C337" s="51"/>
      <c r="D337" s="13">
        <f>SUM(D333:D336)</f>
        <v>18496.9</v>
      </c>
      <c r="E337" s="13">
        <f>SUM(E333:E336)</f>
        <v>9353.87</v>
      </c>
      <c r="F337" s="13">
        <f>E337/D337*100</f>
        <v>50.56993334018133</v>
      </c>
      <c r="G337" s="24"/>
    </row>
    <row r="338" spans="1:7" s="25" customFormat="1" ht="11.25">
      <c r="A338" s="48"/>
      <c r="B338" s="49" t="s">
        <v>16</v>
      </c>
      <c r="C338" s="50" t="s">
        <v>5</v>
      </c>
      <c r="D338" s="13">
        <v>8758</v>
      </c>
      <c r="E338" s="11">
        <v>3454.93</v>
      </c>
      <c r="F338" s="13">
        <f>E338/D338*100</f>
        <v>39.448846768668645</v>
      </c>
      <c r="G338" s="24"/>
    </row>
    <row r="339" spans="1:7" s="25" customFormat="1" ht="11.25">
      <c r="A339" s="48"/>
      <c r="B339" s="49"/>
      <c r="C339" s="50" t="s">
        <v>6</v>
      </c>
      <c r="D339" s="13">
        <v>0</v>
      </c>
      <c r="E339" s="11">
        <v>0</v>
      </c>
      <c r="F339" s="13">
        <v>0</v>
      </c>
      <c r="G339" s="24"/>
    </row>
    <row r="340" spans="1:7" s="25" customFormat="1" ht="22.5">
      <c r="A340" s="48"/>
      <c r="B340" s="49"/>
      <c r="C340" s="50" t="s">
        <v>61</v>
      </c>
      <c r="D340" s="13">
        <v>0</v>
      </c>
      <c r="E340" s="11">
        <v>0</v>
      </c>
      <c r="F340" s="13">
        <v>0</v>
      </c>
      <c r="G340" s="24"/>
    </row>
    <row r="341" spans="1:7" s="25" customFormat="1" ht="11.25">
      <c r="A341" s="48"/>
      <c r="B341" s="49"/>
      <c r="C341" s="50" t="s">
        <v>62</v>
      </c>
      <c r="D341" s="13">
        <v>0</v>
      </c>
      <c r="E341" s="13">
        <v>0</v>
      </c>
      <c r="F341" s="13">
        <v>0</v>
      </c>
      <c r="G341" s="24"/>
    </row>
    <row r="342" spans="1:7" s="25" customFormat="1" ht="11.25">
      <c r="A342" s="48"/>
      <c r="B342" s="50" t="s">
        <v>9</v>
      </c>
      <c r="C342" s="51"/>
      <c r="D342" s="13">
        <f>SUM(D338:D341)</f>
        <v>8758</v>
      </c>
      <c r="E342" s="13">
        <f>SUM(E338:E341)</f>
        <v>3454.93</v>
      </c>
      <c r="F342" s="13">
        <f>E342/D342*100</f>
        <v>39.448846768668645</v>
      </c>
      <c r="G342" s="24"/>
    </row>
    <row r="343" spans="1:7" ht="11.25">
      <c r="A343" s="40"/>
      <c r="B343" s="41" t="s">
        <v>50</v>
      </c>
      <c r="C343" s="42" t="s">
        <v>5</v>
      </c>
      <c r="D343" s="8">
        <v>0</v>
      </c>
      <c r="E343" s="8">
        <v>0</v>
      </c>
      <c r="F343" s="8">
        <v>0</v>
      </c>
      <c r="G343" s="1"/>
    </row>
    <row r="344" spans="1:7" ht="11.25">
      <c r="A344" s="40"/>
      <c r="B344" s="41"/>
      <c r="C344" s="42" t="s">
        <v>6</v>
      </c>
      <c r="D344" s="8">
        <v>0</v>
      </c>
      <c r="E344" s="8">
        <v>0</v>
      </c>
      <c r="F344" s="8">
        <v>0</v>
      </c>
      <c r="G344" s="1"/>
    </row>
    <row r="345" spans="1:7" ht="22.5">
      <c r="A345" s="40"/>
      <c r="B345" s="41"/>
      <c r="C345" s="42" t="s">
        <v>61</v>
      </c>
      <c r="D345" s="8">
        <v>0</v>
      </c>
      <c r="E345" s="8">
        <v>0</v>
      </c>
      <c r="F345" s="8">
        <v>0</v>
      </c>
      <c r="G345" s="1"/>
    </row>
    <row r="346" spans="1:7" ht="11.25">
      <c r="A346" s="40"/>
      <c r="B346" s="41"/>
      <c r="C346" s="42" t="s">
        <v>62</v>
      </c>
      <c r="D346" s="8">
        <v>0</v>
      </c>
      <c r="E346" s="8">
        <v>0</v>
      </c>
      <c r="F346" s="8">
        <v>0</v>
      </c>
      <c r="G346" s="1"/>
    </row>
    <row r="347" spans="1:7" ht="11.25">
      <c r="A347" s="40"/>
      <c r="B347" s="42" t="s">
        <v>9</v>
      </c>
      <c r="C347" s="43"/>
      <c r="D347" s="8">
        <v>0</v>
      </c>
      <c r="E347" s="8">
        <f>SUM(E343:E346)</f>
        <v>0</v>
      </c>
      <c r="F347" s="8">
        <v>0</v>
      </c>
      <c r="G347" s="1"/>
    </row>
    <row r="348" spans="1:7" ht="11.25">
      <c r="A348" s="40">
        <v>14</v>
      </c>
      <c r="B348" s="41" t="s">
        <v>78</v>
      </c>
      <c r="C348" s="42" t="s">
        <v>5</v>
      </c>
      <c r="D348" s="8">
        <f>D353+D358</f>
        <v>0</v>
      </c>
      <c r="E348" s="8">
        <f>E353+E358</f>
        <v>0</v>
      </c>
      <c r="F348" s="8">
        <v>0</v>
      </c>
      <c r="G348" s="1"/>
    </row>
    <row r="349" spans="1:7" ht="11.25">
      <c r="A349" s="40"/>
      <c r="B349" s="41"/>
      <c r="C349" s="42" t="s">
        <v>6</v>
      </c>
      <c r="D349" s="8">
        <f aca="true" t="shared" si="19" ref="D349:E351">D354+D359</f>
        <v>78049</v>
      </c>
      <c r="E349" s="8">
        <f t="shared" si="19"/>
        <v>0</v>
      </c>
      <c r="F349" s="8">
        <f>E349/D349*100</f>
        <v>0</v>
      </c>
      <c r="G349" s="1"/>
    </row>
    <row r="350" spans="1:7" ht="22.5">
      <c r="A350" s="40"/>
      <c r="B350" s="41"/>
      <c r="C350" s="42" t="s">
        <v>61</v>
      </c>
      <c r="D350" s="8">
        <f>D355+D360</f>
        <v>126840.53000000001</v>
      </c>
      <c r="E350" s="8">
        <f>E355+E360</f>
        <v>60682.31</v>
      </c>
      <c r="F350" s="8">
        <f>E350/D350*100</f>
        <v>47.84141945796031</v>
      </c>
      <c r="G350" s="1"/>
    </row>
    <row r="351" spans="1:7" ht="11.25">
      <c r="A351" s="40"/>
      <c r="B351" s="41"/>
      <c r="C351" s="42" t="s">
        <v>62</v>
      </c>
      <c r="D351" s="8">
        <f t="shared" si="19"/>
        <v>0</v>
      </c>
      <c r="E351" s="8">
        <f t="shared" si="19"/>
        <v>0</v>
      </c>
      <c r="F351" s="8">
        <v>0</v>
      </c>
      <c r="G351" s="1"/>
    </row>
    <row r="352" spans="1:7" ht="11.25">
      <c r="A352" s="40"/>
      <c r="B352" s="42" t="s">
        <v>7</v>
      </c>
      <c r="C352" s="43"/>
      <c r="D352" s="8">
        <f>SUM(D348:D351)</f>
        <v>204889.53000000003</v>
      </c>
      <c r="E352" s="8">
        <f>SUM(E348:E351)</f>
        <v>60682.31</v>
      </c>
      <c r="F352" s="8">
        <f>E352/D352*100</f>
        <v>29.617086827228306</v>
      </c>
      <c r="G352" s="1"/>
    </row>
    <row r="353" spans="1:7" ht="11.25">
      <c r="A353" s="40"/>
      <c r="B353" s="41" t="s">
        <v>51</v>
      </c>
      <c r="C353" s="42" t="s">
        <v>5</v>
      </c>
      <c r="D353" s="8">
        <v>0</v>
      </c>
      <c r="E353" s="10">
        <v>0</v>
      </c>
      <c r="F353" s="8">
        <v>0</v>
      </c>
      <c r="G353" s="1"/>
    </row>
    <row r="354" spans="1:7" ht="11.25">
      <c r="A354" s="40"/>
      <c r="B354" s="41"/>
      <c r="C354" s="42" t="s">
        <v>6</v>
      </c>
      <c r="D354" s="8">
        <v>0</v>
      </c>
      <c r="E354" s="11">
        <v>0</v>
      </c>
      <c r="F354" s="8">
        <v>0</v>
      </c>
      <c r="G354" s="1"/>
    </row>
    <row r="355" spans="1:7" ht="22.5">
      <c r="A355" s="40"/>
      <c r="B355" s="41"/>
      <c r="C355" s="42" t="s">
        <v>61</v>
      </c>
      <c r="D355" s="8">
        <v>3777.82</v>
      </c>
      <c r="E355" s="10">
        <v>3777.82</v>
      </c>
      <c r="F355" s="8">
        <f>E355/D355*100</f>
        <v>100</v>
      </c>
      <c r="G355" s="1"/>
    </row>
    <row r="356" spans="1:7" ht="11.25">
      <c r="A356" s="40"/>
      <c r="B356" s="41"/>
      <c r="C356" s="42" t="s">
        <v>62</v>
      </c>
      <c r="D356" s="8">
        <v>0</v>
      </c>
      <c r="E356" s="8">
        <v>0</v>
      </c>
      <c r="F356" s="8">
        <v>0</v>
      </c>
      <c r="G356" s="1"/>
    </row>
    <row r="357" spans="1:7" ht="11.25">
      <c r="A357" s="40"/>
      <c r="B357" s="42" t="s">
        <v>9</v>
      </c>
      <c r="C357" s="43"/>
      <c r="D357" s="8">
        <f>SUM(D353:D356)</f>
        <v>3777.82</v>
      </c>
      <c r="E357" s="8">
        <f>SUM(E353:E356)</f>
        <v>3777.82</v>
      </c>
      <c r="F357" s="8">
        <f>E357/D357*100</f>
        <v>100</v>
      </c>
      <c r="G357" s="1"/>
    </row>
    <row r="358" spans="1:7" ht="11.25">
      <c r="A358" s="40"/>
      <c r="B358" s="41" t="s">
        <v>52</v>
      </c>
      <c r="C358" s="42" t="s">
        <v>5</v>
      </c>
      <c r="D358" s="8">
        <v>0</v>
      </c>
      <c r="E358" s="10">
        <v>0</v>
      </c>
      <c r="F358" s="8">
        <v>0</v>
      </c>
      <c r="G358" s="1"/>
    </row>
    <row r="359" spans="1:7" ht="11.25">
      <c r="A359" s="40"/>
      <c r="B359" s="41"/>
      <c r="C359" s="42" t="s">
        <v>6</v>
      </c>
      <c r="D359" s="8">
        <v>78049</v>
      </c>
      <c r="E359" s="11">
        <v>0</v>
      </c>
      <c r="F359" s="8">
        <f>E359/D359*100</f>
        <v>0</v>
      </c>
      <c r="G359" s="1"/>
    </row>
    <row r="360" spans="1:7" ht="22.5">
      <c r="A360" s="40"/>
      <c r="B360" s="41"/>
      <c r="C360" s="42" t="s">
        <v>61</v>
      </c>
      <c r="D360" s="8">
        <v>123062.71</v>
      </c>
      <c r="E360" s="10">
        <v>56904.49</v>
      </c>
      <c r="F360" s="8">
        <f>E360/D360*100</f>
        <v>46.24023800548517</v>
      </c>
      <c r="G360" s="1"/>
    </row>
    <row r="361" spans="1:7" ht="11.25">
      <c r="A361" s="40"/>
      <c r="B361" s="41"/>
      <c r="C361" s="42" t="s">
        <v>62</v>
      </c>
      <c r="D361" s="8">
        <v>0</v>
      </c>
      <c r="E361" s="8">
        <v>0</v>
      </c>
      <c r="F361" s="8">
        <v>0</v>
      </c>
      <c r="G361" s="1"/>
    </row>
    <row r="362" spans="1:7" ht="11.25">
      <c r="A362" s="40"/>
      <c r="B362" s="42" t="s">
        <v>9</v>
      </c>
      <c r="C362" s="43"/>
      <c r="D362" s="8">
        <f>SUM(D358:D361)</f>
        <v>201111.71000000002</v>
      </c>
      <c r="E362" s="8">
        <f>SUM(E358:E361)</f>
        <v>56904.49</v>
      </c>
      <c r="F362" s="8">
        <f>E362/D362*100</f>
        <v>28.294966016648154</v>
      </c>
      <c r="G362" s="1"/>
    </row>
    <row r="363" spans="1:7" ht="11.25">
      <c r="A363" s="40">
        <v>15</v>
      </c>
      <c r="B363" s="41" t="s">
        <v>79</v>
      </c>
      <c r="C363" s="42" t="s">
        <v>5</v>
      </c>
      <c r="D363" s="8">
        <f>D368+D373</f>
        <v>6929.26</v>
      </c>
      <c r="E363" s="8">
        <f>E368+E373</f>
        <v>2704.84</v>
      </c>
      <c r="F363" s="8">
        <f>E363/D363*100</f>
        <v>39.0350484755948</v>
      </c>
      <c r="G363" s="1"/>
    </row>
    <row r="364" spans="1:7" ht="11.25">
      <c r="A364" s="40"/>
      <c r="B364" s="41"/>
      <c r="C364" s="42" t="s">
        <v>6</v>
      </c>
      <c r="D364" s="8">
        <f aca="true" t="shared" si="20" ref="D364:E366">D369+D374</f>
        <v>16295.56</v>
      </c>
      <c r="E364" s="8">
        <f t="shared" si="20"/>
        <v>3269.58</v>
      </c>
      <c r="F364" s="8">
        <f>E364/D364*100</f>
        <v>20.06423835695122</v>
      </c>
      <c r="G364" s="1"/>
    </row>
    <row r="365" spans="1:7" ht="22.5">
      <c r="A365" s="40"/>
      <c r="B365" s="41"/>
      <c r="C365" s="42" t="s">
        <v>61</v>
      </c>
      <c r="D365" s="8">
        <f>D370+D375</f>
        <v>107014.93</v>
      </c>
      <c r="E365" s="8">
        <f t="shared" si="20"/>
        <v>40847.07</v>
      </c>
      <c r="F365" s="8">
        <f>E365/D365*100</f>
        <v>38.16950588109528</v>
      </c>
      <c r="G365" s="1"/>
    </row>
    <row r="366" spans="1:7" ht="10.5" customHeight="1">
      <c r="A366" s="40"/>
      <c r="B366" s="41"/>
      <c r="C366" s="42" t="s">
        <v>62</v>
      </c>
      <c r="D366" s="8">
        <f t="shared" si="20"/>
        <v>0</v>
      </c>
      <c r="E366" s="8">
        <f t="shared" si="20"/>
        <v>0</v>
      </c>
      <c r="F366" s="8">
        <v>0</v>
      </c>
      <c r="G366" s="1"/>
    </row>
    <row r="367" spans="1:7" ht="11.25">
      <c r="A367" s="40"/>
      <c r="B367" s="42" t="s">
        <v>7</v>
      </c>
      <c r="C367" s="43"/>
      <c r="D367" s="8">
        <f>SUM(D363:D366)</f>
        <v>130239.75</v>
      </c>
      <c r="E367" s="8">
        <f>SUM(E363:E366)</f>
        <v>46821.49</v>
      </c>
      <c r="F367" s="8">
        <f>E367/D367*100</f>
        <v>35.95023024844565</v>
      </c>
      <c r="G367" s="1"/>
    </row>
    <row r="368" spans="1:7" ht="11.25">
      <c r="A368" s="40"/>
      <c r="B368" s="41" t="s">
        <v>86</v>
      </c>
      <c r="C368" s="42" t="s">
        <v>5</v>
      </c>
      <c r="D368" s="8">
        <v>0</v>
      </c>
      <c r="E368" s="10">
        <v>0</v>
      </c>
      <c r="F368" s="8">
        <v>0</v>
      </c>
      <c r="G368" s="1"/>
    </row>
    <row r="369" spans="1:7" ht="11.25">
      <c r="A369" s="40"/>
      <c r="B369" s="41"/>
      <c r="C369" s="42" t="s">
        <v>6</v>
      </c>
      <c r="D369" s="8">
        <v>6577</v>
      </c>
      <c r="E369" s="11">
        <v>2367.97</v>
      </c>
      <c r="F369" s="8">
        <f>E369/D369*100</f>
        <v>36.00380112513303</v>
      </c>
      <c r="G369" s="1"/>
    </row>
    <row r="370" spans="1:7" ht="22.5">
      <c r="A370" s="40"/>
      <c r="B370" s="41"/>
      <c r="C370" s="42" t="s">
        <v>61</v>
      </c>
      <c r="D370" s="8">
        <v>102461.53</v>
      </c>
      <c r="E370" s="10">
        <v>38807.29</v>
      </c>
      <c r="F370" s="8">
        <f>E370/D370*100</f>
        <v>37.874985860546886</v>
      </c>
      <c r="G370" s="1"/>
    </row>
    <row r="371" spans="1:7" ht="11.25">
      <c r="A371" s="40"/>
      <c r="B371" s="41"/>
      <c r="C371" s="42" t="s">
        <v>62</v>
      </c>
      <c r="D371" s="8">
        <v>0</v>
      </c>
      <c r="E371" s="8">
        <v>0</v>
      </c>
      <c r="F371" s="8">
        <v>0</v>
      </c>
      <c r="G371" s="1"/>
    </row>
    <row r="372" spans="1:7" ht="11.25">
      <c r="A372" s="40"/>
      <c r="B372" s="42" t="s">
        <v>9</v>
      </c>
      <c r="C372" s="43"/>
      <c r="D372" s="8">
        <f>SUM(D368:D371)</f>
        <v>109038.53</v>
      </c>
      <c r="E372" s="8">
        <f>SUM(E368:E371)</f>
        <v>41175.26</v>
      </c>
      <c r="F372" s="8">
        <f>E372/D372*100</f>
        <v>37.76211950032709</v>
      </c>
      <c r="G372" s="1"/>
    </row>
    <row r="373" spans="1:7" ht="11.25">
      <c r="A373" s="40"/>
      <c r="B373" s="41" t="s">
        <v>53</v>
      </c>
      <c r="C373" s="42" t="s">
        <v>5</v>
      </c>
      <c r="D373" s="8">
        <v>6929.26</v>
      </c>
      <c r="E373" s="10">
        <v>2704.84</v>
      </c>
      <c r="F373" s="8">
        <f>E373/D373*100</f>
        <v>39.0350484755948</v>
      </c>
      <c r="G373" s="1"/>
    </row>
    <row r="374" spans="1:7" ht="11.25">
      <c r="A374" s="40"/>
      <c r="B374" s="41"/>
      <c r="C374" s="42" t="s">
        <v>6</v>
      </c>
      <c r="D374" s="8">
        <v>9718.56</v>
      </c>
      <c r="E374" s="11">
        <v>901.61</v>
      </c>
      <c r="F374" s="8">
        <f>E374/D374*100</f>
        <v>9.277197444888955</v>
      </c>
      <c r="G374" s="1"/>
    </row>
    <row r="375" spans="1:7" ht="22.5">
      <c r="A375" s="40"/>
      <c r="B375" s="41"/>
      <c r="C375" s="42" t="s">
        <v>61</v>
      </c>
      <c r="D375" s="8">
        <v>4553.4</v>
      </c>
      <c r="E375" s="10">
        <v>2039.78</v>
      </c>
      <c r="F375" s="8">
        <f>E375/D375*100</f>
        <v>44.79685509728994</v>
      </c>
      <c r="G375" s="1"/>
    </row>
    <row r="376" spans="1:7" ht="11.25">
      <c r="A376" s="40"/>
      <c r="B376" s="41"/>
      <c r="C376" s="42" t="s">
        <v>62</v>
      </c>
      <c r="D376" s="8">
        <v>0</v>
      </c>
      <c r="E376" s="8">
        <v>0</v>
      </c>
      <c r="F376" s="8">
        <v>0</v>
      </c>
      <c r="G376" s="1"/>
    </row>
    <row r="377" spans="1:7" ht="11.25">
      <c r="A377" s="40"/>
      <c r="B377" s="42" t="s">
        <v>9</v>
      </c>
      <c r="C377" s="43"/>
      <c r="D377" s="8">
        <f>SUM(D373:D376)</f>
        <v>21201.22</v>
      </c>
      <c r="E377" s="8">
        <f>SUM(E373:E376)</f>
        <v>5646.2300000000005</v>
      </c>
      <c r="F377" s="8">
        <f>E377/D377*100</f>
        <v>26.631627802550984</v>
      </c>
      <c r="G377" s="1"/>
    </row>
    <row r="378" spans="1:7" ht="11.25">
      <c r="A378" s="44">
        <v>16</v>
      </c>
      <c r="B378" s="45" t="s">
        <v>80</v>
      </c>
      <c r="C378" s="46" t="s">
        <v>5</v>
      </c>
      <c r="D378" s="12">
        <f>D383+D388</f>
        <v>0</v>
      </c>
      <c r="E378" s="12">
        <f>E383+E388</f>
        <v>0</v>
      </c>
      <c r="F378" s="12">
        <v>0</v>
      </c>
      <c r="G378" s="1"/>
    </row>
    <row r="379" spans="1:7" ht="11.25">
      <c r="A379" s="44"/>
      <c r="B379" s="45"/>
      <c r="C379" s="46" t="s">
        <v>6</v>
      </c>
      <c r="D379" s="12">
        <f>D384+D389</f>
        <v>494</v>
      </c>
      <c r="E379" s="12">
        <f>E384+E389</f>
        <v>170.76</v>
      </c>
      <c r="F379" s="12">
        <f>E379/D379*100</f>
        <v>34.56680161943319</v>
      </c>
      <c r="G379" s="1"/>
    </row>
    <row r="380" spans="1:7" ht="22.5">
      <c r="A380" s="44"/>
      <c r="B380" s="45"/>
      <c r="C380" s="46" t="s">
        <v>61</v>
      </c>
      <c r="D380" s="12">
        <f>D385+D390</f>
        <v>1000</v>
      </c>
      <c r="E380" s="12">
        <f>E385+E390</f>
        <v>120</v>
      </c>
      <c r="F380" s="12">
        <v>0</v>
      </c>
      <c r="G380" s="1"/>
    </row>
    <row r="381" spans="1:7" ht="11.25">
      <c r="A381" s="44"/>
      <c r="B381" s="45"/>
      <c r="C381" s="46" t="s">
        <v>62</v>
      </c>
      <c r="D381" s="12">
        <f>D386+D391</f>
        <v>0</v>
      </c>
      <c r="E381" s="12">
        <f>E386+E391</f>
        <v>0</v>
      </c>
      <c r="F381" s="12">
        <v>0</v>
      </c>
      <c r="G381" s="1"/>
    </row>
    <row r="382" spans="1:7" ht="11.25">
      <c r="A382" s="44"/>
      <c r="B382" s="46" t="s">
        <v>7</v>
      </c>
      <c r="C382" s="47"/>
      <c r="D382" s="12">
        <f>SUM(D378:D381)</f>
        <v>1494</v>
      </c>
      <c r="E382" s="12">
        <f>SUM(E378:E381)</f>
        <v>290.76</v>
      </c>
      <c r="F382" s="12">
        <f>E382/D382*100</f>
        <v>19.461847389558233</v>
      </c>
      <c r="G382" s="1"/>
    </row>
    <row r="383" spans="1:7" ht="11.25">
      <c r="A383" s="48"/>
      <c r="B383" s="49" t="s">
        <v>54</v>
      </c>
      <c r="C383" s="50" t="s">
        <v>5</v>
      </c>
      <c r="D383" s="13">
        <v>0</v>
      </c>
      <c r="E383" s="13">
        <v>0</v>
      </c>
      <c r="F383" s="13">
        <v>0</v>
      </c>
      <c r="G383" s="1"/>
    </row>
    <row r="384" spans="1:7" ht="11.25">
      <c r="A384" s="48"/>
      <c r="B384" s="49"/>
      <c r="C384" s="50" t="s">
        <v>6</v>
      </c>
      <c r="D384" s="13">
        <v>0</v>
      </c>
      <c r="E384" s="13">
        <v>0</v>
      </c>
      <c r="F384" s="13">
        <v>0</v>
      </c>
      <c r="G384" s="1"/>
    </row>
    <row r="385" spans="1:7" ht="22.5">
      <c r="A385" s="48"/>
      <c r="B385" s="49"/>
      <c r="C385" s="50" t="s">
        <v>61</v>
      </c>
      <c r="D385" s="13">
        <v>0</v>
      </c>
      <c r="E385" s="13">
        <v>0</v>
      </c>
      <c r="F385" s="13">
        <v>0</v>
      </c>
      <c r="G385" s="1"/>
    </row>
    <row r="386" spans="1:7" ht="11.25">
      <c r="A386" s="48"/>
      <c r="B386" s="49"/>
      <c r="C386" s="50" t="s">
        <v>62</v>
      </c>
      <c r="D386" s="13">
        <v>0</v>
      </c>
      <c r="E386" s="13">
        <v>0</v>
      </c>
      <c r="F386" s="13">
        <v>0</v>
      </c>
      <c r="G386" s="1"/>
    </row>
    <row r="387" spans="1:7" ht="11.25">
      <c r="A387" s="48"/>
      <c r="B387" s="50" t="s">
        <v>9</v>
      </c>
      <c r="C387" s="51"/>
      <c r="D387" s="13">
        <f>SUM(D383:D386)</f>
        <v>0</v>
      </c>
      <c r="E387" s="13">
        <f>SUM(E383:E386)</f>
        <v>0</v>
      </c>
      <c r="F387" s="13">
        <v>0</v>
      </c>
      <c r="G387" s="1"/>
    </row>
    <row r="388" spans="1:7" ht="11.25">
      <c r="A388" s="40"/>
      <c r="B388" s="41" t="s">
        <v>81</v>
      </c>
      <c r="C388" s="42" t="s">
        <v>5</v>
      </c>
      <c r="D388" s="8">
        <v>0</v>
      </c>
      <c r="E388" s="10">
        <v>0</v>
      </c>
      <c r="F388" s="8">
        <v>0</v>
      </c>
      <c r="G388" s="1"/>
    </row>
    <row r="389" spans="1:7" ht="11.25">
      <c r="A389" s="40"/>
      <c r="B389" s="41"/>
      <c r="C389" s="42" t="s">
        <v>6</v>
      </c>
      <c r="D389" s="8">
        <v>494</v>
      </c>
      <c r="E389" s="14">
        <v>170.76</v>
      </c>
      <c r="F389" s="8">
        <f>E389/D389*100</f>
        <v>34.56680161943319</v>
      </c>
      <c r="G389" s="1"/>
    </row>
    <row r="390" spans="1:7" ht="22.5">
      <c r="A390" s="40"/>
      <c r="B390" s="41"/>
      <c r="C390" s="42" t="s">
        <v>61</v>
      </c>
      <c r="D390" s="8">
        <v>1000</v>
      </c>
      <c r="E390" s="10">
        <v>120</v>
      </c>
      <c r="F390" s="8">
        <v>0</v>
      </c>
      <c r="G390" s="1"/>
    </row>
    <row r="391" spans="1:7" ht="11.25">
      <c r="A391" s="40"/>
      <c r="B391" s="41"/>
      <c r="C391" s="42" t="s">
        <v>62</v>
      </c>
      <c r="D391" s="8">
        <v>0</v>
      </c>
      <c r="E391" s="8">
        <v>0</v>
      </c>
      <c r="F391" s="8">
        <v>0</v>
      </c>
      <c r="G391" s="1"/>
    </row>
    <row r="392" spans="1:7" ht="11.25">
      <c r="A392" s="40"/>
      <c r="B392" s="42" t="s">
        <v>9</v>
      </c>
      <c r="C392" s="43"/>
      <c r="D392" s="8">
        <f>SUM(D388:D391)</f>
        <v>1494</v>
      </c>
      <c r="E392" s="8">
        <f>SUM(E388:E391)</f>
        <v>290.76</v>
      </c>
      <c r="F392" s="8">
        <f>E392/D392*100</f>
        <v>19.461847389558233</v>
      </c>
      <c r="G392" s="1"/>
    </row>
    <row r="393" spans="1:7" ht="11.25">
      <c r="A393" s="40">
        <v>17</v>
      </c>
      <c r="B393" s="41" t="s">
        <v>82</v>
      </c>
      <c r="C393" s="42" t="s">
        <v>5</v>
      </c>
      <c r="D393" s="8">
        <f>D398+D403+D408+D413</f>
        <v>0</v>
      </c>
      <c r="E393" s="8">
        <f>E398+E403+E408+E413</f>
        <v>0</v>
      </c>
      <c r="F393" s="8">
        <v>0</v>
      </c>
      <c r="G393" s="1"/>
    </row>
    <row r="394" spans="1:7" ht="11.25">
      <c r="A394" s="40"/>
      <c r="B394" s="41"/>
      <c r="C394" s="42" t="s">
        <v>6</v>
      </c>
      <c r="D394" s="8">
        <f aca="true" t="shared" si="21" ref="D394:E396">D399+D404+D409+D414</f>
        <v>108629.83</v>
      </c>
      <c r="E394" s="8">
        <f t="shared" si="21"/>
        <v>283.98</v>
      </c>
      <c r="F394" s="8">
        <f>E394/D394*100</f>
        <v>0.26141990648425023</v>
      </c>
      <c r="G394" s="1"/>
    </row>
    <row r="395" spans="1:7" ht="22.5">
      <c r="A395" s="40"/>
      <c r="B395" s="41"/>
      <c r="C395" s="42" t="s">
        <v>61</v>
      </c>
      <c r="D395" s="8">
        <f t="shared" si="21"/>
        <v>450779.55999999994</v>
      </c>
      <c r="E395" s="8">
        <f t="shared" si="21"/>
        <v>169112.2</v>
      </c>
      <c r="F395" s="8">
        <f>E395/D395*100</f>
        <v>37.515498706285626</v>
      </c>
      <c r="G395" s="1"/>
    </row>
    <row r="396" spans="1:7" ht="11.25">
      <c r="A396" s="40"/>
      <c r="B396" s="41"/>
      <c r="C396" s="42" t="s">
        <v>62</v>
      </c>
      <c r="D396" s="8">
        <f t="shared" si="21"/>
        <v>171140.42</v>
      </c>
      <c r="E396" s="8">
        <f t="shared" si="21"/>
        <v>69650.47</v>
      </c>
      <c r="F396" s="8">
        <f>E396/D396*100</f>
        <v>40.6978491697052</v>
      </c>
      <c r="G396" s="1"/>
    </row>
    <row r="397" spans="1:7" ht="11.25">
      <c r="A397" s="40"/>
      <c r="B397" s="42" t="s">
        <v>7</v>
      </c>
      <c r="C397" s="43"/>
      <c r="D397" s="8">
        <f>SUM(D393:D396)</f>
        <v>730549.8099999999</v>
      </c>
      <c r="E397" s="13">
        <f>SUM(E393:E396)</f>
        <v>239046.65000000002</v>
      </c>
      <c r="F397" s="8">
        <f>E397/D397*100</f>
        <v>32.721471791225305</v>
      </c>
      <c r="G397" s="1"/>
    </row>
    <row r="398" spans="1:7" ht="11.25">
      <c r="A398" s="40"/>
      <c r="B398" s="41" t="s">
        <v>55</v>
      </c>
      <c r="C398" s="42" t="s">
        <v>5</v>
      </c>
      <c r="D398" s="8">
        <v>0</v>
      </c>
      <c r="E398" s="11">
        <v>0</v>
      </c>
      <c r="F398" s="8">
        <v>0</v>
      </c>
      <c r="G398" s="1"/>
    </row>
    <row r="399" spans="1:7" ht="11.25">
      <c r="A399" s="40"/>
      <c r="B399" s="41"/>
      <c r="C399" s="42" t="s">
        <v>6</v>
      </c>
      <c r="D399" s="8">
        <v>104464.55</v>
      </c>
      <c r="E399" s="11">
        <v>0</v>
      </c>
      <c r="F399" s="8">
        <f aca="true" t="shared" si="22" ref="F398:F417">E399/D399*100</f>
        <v>0</v>
      </c>
      <c r="G399" s="1"/>
    </row>
    <row r="400" spans="1:7" ht="22.5">
      <c r="A400" s="40"/>
      <c r="B400" s="41"/>
      <c r="C400" s="42" t="s">
        <v>61</v>
      </c>
      <c r="D400" s="8">
        <v>89222.98</v>
      </c>
      <c r="E400" s="11">
        <v>31837.63</v>
      </c>
      <c r="F400" s="8">
        <f t="shared" si="22"/>
        <v>35.68321748500218</v>
      </c>
      <c r="G400" s="1"/>
    </row>
    <row r="401" spans="1:7" ht="11.25">
      <c r="A401" s="40"/>
      <c r="B401" s="41"/>
      <c r="C401" s="42" t="s">
        <v>62</v>
      </c>
      <c r="D401" s="8">
        <v>0</v>
      </c>
      <c r="E401" s="13">
        <v>0</v>
      </c>
      <c r="F401" s="8">
        <v>0</v>
      </c>
      <c r="G401" s="1"/>
    </row>
    <row r="402" spans="1:7" ht="11.25">
      <c r="A402" s="40"/>
      <c r="B402" s="42" t="s">
        <v>9</v>
      </c>
      <c r="C402" s="43"/>
      <c r="D402" s="8">
        <f>SUM(D398:D401)</f>
        <v>193687.53</v>
      </c>
      <c r="E402" s="13">
        <f>SUM(E398:E401)</f>
        <v>31837.63</v>
      </c>
      <c r="F402" s="8">
        <f t="shared" si="22"/>
        <v>16.43762507581154</v>
      </c>
      <c r="G402" s="1"/>
    </row>
    <row r="403" spans="1:7" s="19" customFormat="1" ht="11.25">
      <c r="A403" s="40"/>
      <c r="B403" s="64" t="s">
        <v>56</v>
      </c>
      <c r="C403" s="65" t="s">
        <v>5</v>
      </c>
      <c r="D403" s="66">
        <v>0</v>
      </c>
      <c r="E403" s="17">
        <v>0</v>
      </c>
      <c r="F403" s="8">
        <v>0</v>
      </c>
      <c r="G403" s="1"/>
    </row>
    <row r="404" spans="1:7" s="19" customFormat="1" ht="11.25">
      <c r="A404" s="40"/>
      <c r="B404" s="64"/>
      <c r="C404" s="65" t="s">
        <v>6</v>
      </c>
      <c r="D404" s="66">
        <v>1165.5</v>
      </c>
      <c r="E404" s="17">
        <v>0</v>
      </c>
      <c r="F404" s="8">
        <f t="shared" si="22"/>
        <v>0</v>
      </c>
      <c r="G404" s="1"/>
    </row>
    <row r="405" spans="1:7" s="19" customFormat="1" ht="22.5">
      <c r="A405" s="40"/>
      <c r="B405" s="64"/>
      <c r="C405" s="65" t="s">
        <v>61</v>
      </c>
      <c r="D405" s="66">
        <v>359556.66</v>
      </c>
      <c r="E405" s="17">
        <v>137274.57</v>
      </c>
      <c r="F405" s="8">
        <f t="shared" si="22"/>
        <v>38.178842244223766</v>
      </c>
      <c r="G405" s="1"/>
    </row>
    <row r="406" spans="1:7" s="19" customFormat="1" ht="11.25">
      <c r="A406" s="40"/>
      <c r="B406" s="64"/>
      <c r="C406" s="65" t="s">
        <v>62</v>
      </c>
      <c r="D406" s="66">
        <v>0</v>
      </c>
      <c r="E406" s="18">
        <v>0</v>
      </c>
      <c r="F406" s="8">
        <v>0</v>
      </c>
      <c r="G406" s="1"/>
    </row>
    <row r="407" spans="1:7" s="19" customFormat="1" ht="11.25">
      <c r="A407" s="40"/>
      <c r="B407" s="65" t="s">
        <v>9</v>
      </c>
      <c r="C407" s="67"/>
      <c r="D407" s="66">
        <f>SUM(D403:D406)</f>
        <v>360722.16</v>
      </c>
      <c r="E407" s="18">
        <f>SUM(E403:E406)</f>
        <v>137274.57</v>
      </c>
      <c r="F407" s="8">
        <f t="shared" si="22"/>
        <v>38.05548569569444</v>
      </c>
      <c r="G407" s="1"/>
    </row>
    <row r="408" spans="1:7" ht="11.25">
      <c r="A408" s="40"/>
      <c r="B408" s="41" t="s">
        <v>57</v>
      </c>
      <c r="C408" s="42" t="s">
        <v>5</v>
      </c>
      <c r="D408" s="8">
        <v>0</v>
      </c>
      <c r="E408" s="13">
        <v>0</v>
      </c>
      <c r="F408" s="8">
        <v>0</v>
      </c>
      <c r="G408" s="1"/>
    </row>
    <row r="409" spans="1:7" ht="11.25">
      <c r="A409" s="40"/>
      <c r="B409" s="41"/>
      <c r="C409" s="42" t="s">
        <v>6</v>
      </c>
      <c r="D409" s="8">
        <v>2291.78</v>
      </c>
      <c r="E409" s="13">
        <v>0</v>
      </c>
      <c r="F409" s="8">
        <f t="shared" si="22"/>
        <v>0</v>
      </c>
      <c r="G409" s="1"/>
    </row>
    <row r="410" spans="1:7" ht="22.5">
      <c r="A410" s="40"/>
      <c r="B410" s="41"/>
      <c r="C410" s="42" t="s">
        <v>61</v>
      </c>
      <c r="D410" s="8">
        <v>1999.92</v>
      </c>
      <c r="E410" s="13">
        <v>0</v>
      </c>
      <c r="F410" s="8">
        <f t="shared" si="22"/>
        <v>0</v>
      </c>
      <c r="G410" s="1"/>
    </row>
    <row r="411" spans="1:7" ht="11.25">
      <c r="A411" s="40"/>
      <c r="B411" s="41"/>
      <c r="C411" s="42" t="s">
        <v>62</v>
      </c>
      <c r="D411" s="8">
        <v>171140.42</v>
      </c>
      <c r="E411" s="13">
        <v>69650.47</v>
      </c>
      <c r="F411" s="8">
        <f t="shared" si="22"/>
        <v>40.6978491697052</v>
      </c>
      <c r="G411" s="1"/>
    </row>
    <row r="412" spans="1:7" ht="11.25">
      <c r="A412" s="40"/>
      <c r="B412" s="42" t="s">
        <v>9</v>
      </c>
      <c r="C412" s="43"/>
      <c r="D412" s="8">
        <f>SUM(D408:D411)</f>
        <v>175432.12000000002</v>
      </c>
      <c r="E412" s="13">
        <f>SUM(E408:E411)</f>
        <v>69650.47</v>
      </c>
      <c r="F412" s="8">
        <f t="shared" si="22"/>
        <v>39.70223354765364</v>
      </c>
      <c r="G412" s="1"/>
    </row>
    <row r="413" spans="1:7" ht="11.25">
      <c r="A413" s="40"/>
      <c r="B413" s="41" t="s">
        <v>57</v>
      </c>
      <c r="C413" s="42" t="s">
        <v>5</v>
      </c>
      <c r="D413" s="8">
        <v>0</v>
      </c>
      <c r="E413" s="13">
        <v>0</v>
      </c>
      <c r="F413" s="8">
        <v>0</v>
      </c>
      <c r="G413" s="1"/>
    </row>
    <row r="414" spans="1:7" ht="11.25">
      <c r="A414" s="40"/>
      <c r="B414" s="41"/>
      <c r="C414" s="42" t="s">
        <v>6</v>
      </c>
      <c r="D414" s="8">
        <v>708</v>
      </c>
      <c r="E414" s="13">
        <v>283.98</v>
      </c>
      <c r="F414" s="8">
        <f t="shared" si="22"/>
        <v>40.110169491525426</v>
      </c>
      <c r="G414" s="1"/>
    </row>
    <row r="415" spans="1:7" ht="22.5">
      <c r="A415" s="40"/>
      <c r="B415" s="41"/>
      <c r="C415" s="42" t="s">
        <v>61</v>
      </c>
      <c r="D415" s="8">
        <v>0</v>
      </c>
      <c r="E415" s="13">
        <v>0</v>
      </c>
      <c r="F415" s="8">
        <v>0</v>
      </c>
      <c r="G415" s="1"/>
    </row>
    <row r="416" spans="1:7" ht="11.25">
      <c r="A416" s="40"/>
      <c r="B416" s="41"/>
      <c r="C416" s="42" t="s">
        <v>62</v>
      </c>
      <c r="D416" s="8">
        <v>0</v>
      </c>
      <c r="E416" s="13">
        <v>0</v>
      </c>
      <c r="F416" s="8">
        <v>0</v>
      </c>
      <c r="G416" s="1"/>
    </row>
    <row r="417" spans="1:7" ht="11.25">
      <c r="A417" s="40"/>
      <c r="B417" s="42" t="s">
        <v>9</v>
      </c>
      <c r="C417" s="43"/>
      <c r="D417" s="8">
        <f>SUM(D413:D416)</f>
        <v>708</v>
      </c>
      <c r="E417" s="8">
        <f>SUM(E413:E416)</f>
        <v>283.98</v>
      </c>
      <c r="F417" s="8">
        <f t="shared" si="22"/>
        <v>40.110169491525426</v>
      </c>
      <c r="G417" s="1"/>
    </row>
    <row r="418" spans="1:7" ht="11.25">
      <c r="A418" s="40">
        <v>18</v>
      </c>
      <c r="B418" s="41" t="s">
        <v>83</v>
      </c>
      <c r="C418" s="42" t="s">
        <v>5</v>
      </c>
      <c r="D418" s="8">
        <f>D423</f>
        <v>0</v>
      </c>
      <c r="E418" s="8">
        <f>E423</f>
        <v>0</v>
      </c>
      <c r="F418" s="8">
        <v>0</v>
      </c>
      <c r="G418" s="1"/>
    </row>
    <row r="419" spans="1:7" ht="11.25">
      <c r="A419" s="40"/>
      <c r="B419" s="41"/>
      <c r="C419" s="42" t="s">
        <v>6</v>
      </c>
      <c r="D419" s="8">
        <f>D424</f>
        <v>384663.72</v>
      </c>
      <c r="E419" s="8">
        <f>E424</f>
        <v>0</v>
      </c>
      <c r="F419" s="8">
        <v>0</v>
      </c>
      <c r="G419" s="1"/>
    </row>
    <row r="420" spans="1:7" ht="22.5">
      <c r="A420" s="40"/>
      <c r="B420" s="41"/>
      <c r="C420" s="42" t="s">
        <v>61</v>
      </c>
      <c r="D420" s="8">
        <f>D425</f>
        <v>33537.49</v>
      </c>
      <c r="E420" s="8">
        <f>E425</f>
        <v>0</v>
      </c>
      <c r="F420" s="8">
        <v>0</v>
      </c>
      <c r="G420" s="1"/>
    </row>
    <row r="421" spans="1:7" ht="11.25">
      <c r="A421" s="40"/>
      <c r="B421" s="41"/>
      <c r="C421" s="42" t="s">
        <v>62</v>
      </c>
      <c r="D421" s="8">
        <f>D426</f>
        <v>236000</v>
      </c>
      <c r="E421" s="8">
        <f>E426</f>
        <v>0</v>
      </c>
      <c r="F421" s="8">
        <f aca="true" t="shared" si="23" ref="F421:F427">E421/D421*100</f>
        <v>0</v>
      </c>
      <c r="G421" s="1"/>
    </row>
    <row r="422" spans="1:7" ht="11.25">
      <c r="A422" s="40"/>
      <c r="B422" s="42" t="s">
        <v>7</v>
      </c>
      <c r="C422" s="43"/>
      <c r="D422" s="8">
        <f>SUM(D418:D421)</f>
        <v>654201.21</v>
      </c>
      <c r="E422" s="8">
        <f>SUM(E418:E421)</f>
        <v>0</v>
      </c>
      <c r="F422" s="8">
        <f>E422/D422*100</f>
        <v>0</v>
      </c>
      <c r="G422" s="1"/>
    </row>
    <row r="423" spans="1:7" ht="11.25">
      <c r="A423" s="40"/>
      <c r="B423" s="41" t="s">
        <v>58</v>
      </c>
      <c r="C423" s="42" t="s">
        <v>5</v>
      </c>
      <c r="D423" s="8">
        <v>0</v>
      </c>
      <c r="E423" s="8">
        <v>0</v>
      </c>
      <c r="F423" s="8">
        <v>0</v>
      </c>
      <c r="G423" s="1"/>
    </row>
    <row r="424" spans="1:7" ht="11.25">
      <c r="A424" s="40"/>
      <c r="B424" s="41"/>
      <c r="C424" s="42" t="s">
        <v>6</v>
      </c>
      <c r="D424" s="8">
        <v>384663.72</v>
      </c>
      <c r="E424" s="8">
        <v>0</v>
      </c>
      <c r="F424" s="8">
        <v>0</v>
      </c>
      <c r="G424" s="1"/>
    </row>
    <row r="425" spans="1:7" ht="22.5">
      <c r="A425" s="40"/>
      <c r="B425" s="41"/>
      <c r="C425" s="42" t="s">
        <v>61</v>
      </c>
      <c r="D425" s="8">
        <v>33537.49</v>
      </c>
      <c r="E425" s="8">
        <v>0</v>
      </c>
      <c r="F425" s="8">
        <v>0</v>
      </c>
      <c r="G425" s="1"/>
    </row>
    <row r="426" spans="1:7" ht="11.25">
      <c r="A426" s="40"/>
      <c r="B426" s="41"/>
      <c r="C426" s="42" t="s">
        <v>62</v>
      </c>
      <c r="D426" s="8">
        <v>236000</v>
      </c>
      <c r="E426" s="8">
        <v>0</v>
      </c>
      <c r="F426" s="8">
        <f t="shared" si="23"/>
        <v>0</v>
      </c>
      <c r="G426" s="1"/>
    </row>
    <row r="427" spans="1:7" ht="11.25">
      <c r="A427" s="40"/>
      <c r="B427" s="42" t="s">
        <v>9</v>
      </c>
      <c r="C427" s="43"/>
      <c r="D427" s="8">
        <f>SUM(D423:D426)</f>
        <v>654201.21</v>
      </c>
      <c r="E427" s="8">
        <f>SUM(E423:E426)</f>
        <v>0</v>
      </c>
      <c r="F427" s="8">
        <f t="shared" si="23"/>
        <v>0</v>
      </c>
      <c r="G427" s="1"/>
    </row>
    <row r="428" spans="1:9" ht="11.25">
      <c r="A428" s="68"/>
      <c r="B428" s="69" t="s">
        <v>59</v>
      </c>
      <c r="C428" s="42" t="s">
        <v>5</v>
      </c>
      <c r="D428" s="7">
        <f>SUM(D3+D18+D63+D93+D128+D143+D153+D168+D203+D228+D263+D288+D313+D348+D363+D378+D393+D418)</f>
        <v>329351.66</v>
      </c>
      <c r="E428" s="7">
        <f>SUM(E3+E18+E63+E93+E128+E143+E153+E168+E203+E228+E263+E288+E313+E348+E363+E378+E393+E418)</f>
        <v>123145.07999999999</v>
      </c>
      <c r="F428" s="8">
        <f>E428/D428*100</f>
        <v>37.39015009063564</v>
      </c>
      <c r="G428" s="6"/>
      <c r="H428" s="4"/>
      <c r="I428" s="4"/>
    </row>
    <row r="429" spans="1:9" ht="11.25">
      <c r="A429" s="68"/>
      <c r="B429" s="69"/>
      <c r="C429" s="42" t="s">
        <v>6</v>
      </c>
      <c r="D429" s="7">
        <f aca="true" t="shared" si="24" ref="D429:E431">SUM(D4+D19+D64+D94+D129+D144+D154+D169+D204+D229+D264+D289+D314+D349+D364+D379+D394+D419)</f>
        <v>3171633.1100000003</v>
      </c>
      <c r="E429" s="7">
        <f t="shared" si="24"/>
        <v>1290064.3800000001</v>
      </c>
      <c r="F429" s="8">
        <f>E429/D429*100</f>
        <v>40.675082371050166</v>
      </c>
      <c r="G429" s="6"/>
      <c r="H429" s="4"/>
      <c r="I429" s="4"/>
    </row>
    <row r="430" spans="1:9" ht="22.5">
      <c r="A430" s="68"/>
      <c r="B430" s="69"/>
      <c r="C430" s="42" t="s">
        <v>61</v>
      </c>
      <c r="D430" s="7">
        <f t="shared" si="24"/>
        <v>2729039.74</v>
      </c>
      <c r="E430" s="7">
        <f>SUM(E5+E20+E65+E95+E130+E145+E155+E170+E205+E230+E265+E290+E315+E350+E365+E380+E395+E420)</f>
        <v>1205176.68</v>
      </c>
      <c r="F430" s="8">
        <f>E430/D430*100</f>
        <v>44.16119935285368</v>
      </c>
      <c r="G430" s="5"/>
      <c r="I430" s="4"/>
    </row>
    <row r="431" spans="1:9" ht="11.25">
      <c r="A431" s="68"/>
      <c r="B431" s="69"/>
      <c r="C431" s="42" t="s">
        <v>62</v>
      </c>
      <c r="D431" s="7">
        <f t="shared" si="24"/>
        <v>1498507</v>
      </c>
      <c r="E431" s="7">
        <f t="shared" si="24"/>
        <v>459454.70999999996</v>
      </c>
      <c r="F431" s="8">
        <f>E431/D431*100</f>
        <v>30.660831747866375</v>
      </c>
      <c r="G431" s="5"/>
      <c r="I431" s="4"/>
    </row>
    <row r="432" spans="1:9" ht="11.25">
      <c r="A432" s="70"/>
      <c r="B432" s="71"/>
      <c r="C432" s="42" t="s">
        <v>60</v>
      </c>
      <c r="D432" s="7">
        <f>SUM(D428:D431)</f>
        <v>7728531.510000001</v>
      </c>
      <c r="E432" s="7">
        <f>SUM(E428:E431)</f>
        <v>3077840.85</v>
      </c>
      <c r="F432" s="8">
        <f>E432/D432*100</f>
        <v>39.82439414289196</v>
      </c>
      <c r="G432" s="5"/>
      <c r="I432" s="4"/>
    </row>
    <row r="435" ht="11.25">
      <c r="C435" s="3"/>
    </row>
  </sheetData>
  <sheetProtection/>
  <mergeCells count="173">
    <mergeCell ref="A423:A427"/>
    <mergeCell ref="B423:B426"/>
    <mergeCell ref="A428:A431"/>
    <mergeCell ref="B428:B431"/>
    <mergeCell ref="A403:A407"/>
    <mergeCell ref="B403:B406"/>
    <mergeCell ref="A408:A412"/>
    <mergeCell ref="B408:B411"/>
    <mergeCell ref="A418:A422"/>
    <mergeCell ref="A413:A417"/>
    <mergeCell ref="B418:B421"/>
    <mergeCell ref="A388:A392"/>
    <mergeCell ref="B388:B391"/>
    <mergeCell ref="A393:A397"/>
    <mergeCell ref="B393:B396"/>
    <mergeCell ref="A398:A402"/>
    <mergeCell ref="B398:B401"/>
    <mergeCell ref="B413:B416"/>
    <mergeCell ref="A373:A377"/>
    <mergeCell ref="B373:B376"/>
    <mergeCell ref="A378:A382"/>
    <mergeCell ref="B378:B381"/>
    <mergeCell ref="A383:A387"/>
    <mergeCell ref="B383:B386"/>
    <mergeCell ref="A358:A362"/>
    <mergeCell ref="B358:B361"/>
    <mergeCell ref="A363:A367"/>
    <mergeCell ref="B363:B366"/>
    <mergeCell ref="A368:A372"/>
    <mergeCell ref="B368:B371"/>
    <mergeCell ref="A343:A347"/>
    <mergeCell ref="B343:B346"/>
    <mergeCell ref="A348:A352"/>
    <mergeCell ref="B348:B351"/>
    <mergeCell ref="A353:A357"/>
    <mergeCell ref="B353:B356"/>
    <mergeCell ref="A333:A337"/>
    <mergeCell ref="B333:B336"/>
    <mergeCell ref="A338:A342"/>
    <mergeCell ref="B338:B341"/>
    <mergeCell ref="B328:B331"/>
    <mergeCell ref="A328:A332"/>
    <mergeCell ref="A313:A317"/>
    <mergeCell ref="B313:B316"/>
    <mergeCell ref="A318:A322"/>
    <mergeCell ref="B318:B321"/>
    <mergeCell ref="A323:A327"/>
    <mergeCell ref="B323:B326"/>
    <mergeCell ref="A298:A302"/>
    <mergeCell ref="B298:B301"/>
    <mergeCell ref="A303:A307"/>
    <mergeCell ref="B303:B306"/>
    <mergeCell ref="A308:A312"/>
    <mergeCell ref="B308:B311"/>
    <mergeCell ref="A283:A287"/>
    <mergeCell ref="B283:B286"/>
    <mergeCell ref="A288:A292"/>
    <mergeCell ref="B288:B291"/>
    <mergeCell ref="A293:A297"/>
    <mergeCell ref="B293:B296"/>
    <mergeCell ref="A268:A272"/>
    <mergeCell ref="B268:B271"/>
    <mergeCell ref="A273:A277"/>
    <mergeCell ref="B273:B276"/>
    <mergeCell ref="A278:A282"/>
    <mergeCell ref="B278:B281"/>
    <mergeCell ref="A253:A257"/>
    <mergeCell ref="B253:B256"/>
    <mergeCell ref="A258:A262"/>
    <mergeCell ref="B258:B261"/>
    <mergeCell ref="A263:A267"/>
    <mergeCell ref="B263:B266"/>
    <mergeCell ref="A238:A242"/>
    <mergeCell ref="B238:B241"/>
    <mergeCell ref="A243:A247"/>
    <mergeCell ref="B243:B246"/>
    <mergeCell ref="A248:A252"/>
    <mergeCell ref="B248:B251"/>
    <mergeCell ref="A223:A227"/>
    <mergeCell ref="B223:B226"/>
    <mergeCell ref="A228:A232"/>
    <mergeCell ref="B228:B231"/>
    <mergeCell ref="A233:A237"/>
    <mergeCell ref="B233:B236"/>
    <mergeCell ref="A208:A212"/>
    <mergeCell ref="B208:B211"/>
    <mergeCell ref="A213:A217"/>
    <mergeCell ref="B213:B216"/>
    <mergeCell ref="A218:A222"/>
    <mergeCell ref="B218:B221"/>
    <mergeCell ref="A188:A192"/>
    <mergeCell ref="B188:B191"/>
    <mergeCell ref="A193:A197"/>
    <mergeCell ref="B193:B196"/>
    <mergeCell ref="A203:A207"/>
    <mergeCell ref="B203:B206"/>
    <mergeCell ref="B198:B201"/>
    <mergeCell ref="A198:A202"/>
    <mergeCell ref="A173:A177"/>
    <mergeCell ref="B173:B176"/>
    <mergeCell ref="A178:A182"/>
    <mergeCell ref="B178:B181"/>
    <mergeCell ref="A183:A187"/>
    <mergeCell ref="B183:B186"/>
    <mergeCell ref="A158:A162"/>
    <mergeCell ref="B158:B161"/>
    <mergeCell ref="A163:A167"/>
    <mergeCell ref="B163:B166"/>
    <mergeCell ref="A168:A172"/>
    <mergeCell ref="B168:B171"/>
    <mergeCell ref="A143:A147"/>
    <mergeCell ref="B143:B146"/>
    <mergeCell ref="A148:A152"/>
    <mergeCell ref="B148:B151"/>
    <mergeCell ref="A153:A157"/>
    <mergeCell ref="B153:B156"/>
    <mergeCell ref="A128:A132"/>
    <mergeCell ref="B128:B131"/>
    <mergeCell ref="A133:A137"/>
    <mergeCell ref="B133:B136"/>
    <mergeCell ref="A138:A142"/>
    <mergeCell ref="B138:B141"/>
    <mergeCell ref="A108:A112"/>
    <mergeCell ref="B108:B111"/>
    <mergeCell ref="A118:A122"/>
    <mergeCell ref="B118:B121"/>
    <mergeCell ref="A123:A127"/>
    <mergeCell ref="B123:B126"/>
    <mergeCell ref="B113:B116"/>
    <mergeCell ref="A113:A117"/>
    <mergeCell ref="A93:A97"/>
    <mergeCell ref="B93:B96"/>
    <mergeCell ref="A98:A102"/>
    <mergeCell ref="B98:B101"/>
    <mergeCell ref="A103:A107"/>
    <mergeCell ref="B103:B106"/>
    <mergeCell ref="A78:A82"/>
    <mergeCell ref="B78:B81"/>
    <mergeCell ref="A83:A87"/>
    <mergeCell ref="B83:B86"/>
    <mergeCell ref="A88:A92"/>
    <mergeCell ref="B88:B91"/>
    <mergeCell ref="A63:A67"/>
    <mergeCell ref="B63:B66"/>
    <mergeCell ref="A68:A72"/>
    <mergeCell ref="B68:B71"/>
    <mergeCell ref="A73:A77"/>
    <mergeCell ref="B73:B76"/>
    <mergeCell ref="A48:A52"/>
    <mergeCell ref="B48:B51"/>
    <mergeCell ref="A53:A57"/>
    <mergeCell ref="B53:B56"/>
    <mergeCell ref="A58:A62"/>
    <mergeCell ref="B58:B61"/>
    <mergeCell ref="A33:A37"/>
    <mergeCell ref="B33:B36"/>
    <mergeCell ref="A38:A42"/>
    <mergeCell ref="B38:B41"/>
    <mergeCell ref="A43:A47"/>
    <mergeCell ref="B43:B46"/>
    <mergeCell ref="A18:A22"/>
    <mergeCell ref="B18:B21"/>
    <mergeCell ref="A23:A27"/>
    <mergeCell ref="B23:B26"/>
    <mergeCell ref="A28:A32"/>
    <mergeCell ref="B28:B31"/>
    <mergeCell ref="A1:F1"/>
    <mergeCell ref="A3:A7"/>
    <mergeCell ref="B3:B6"/>
    <mergeCell ref="A8:A12"/>
    <mergeCell ref="B8:B11"/>
    <mergeCell ref="A13:A17"/>
    <mergeCell ref="B13:B1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Никонцев Артур Вадимович</dc:creator>
  <cp:keywords/>
  <dc:description/>
  <cp:lastModifiedBy>Пахомова Валерия Александровна</cp:lastModifiedBy>
  <cp:lastPrinted>2021-08-02T09:00:09Z</cp:lastPrinted>
  <dcterms:created xsi:type="dcterms:W3CDTF">2021-08-02T08:08:57Z</dcterms:created>
  <dcterms:modified xsi:type="dcterms:W3CDTF">2022-09-06T10:30:59Z</dcterms:modified>
  <cp:category/>
  <cp:version/>
  <cp:contentType/>
  <cp:contentStatus/>
</cp:coreProperties>
</file>